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EDFB8CA5-5060-469E-9C6E-C85F8788FC03}" xr6:coauthVersionLast="47" xr6:coauthVersionMax="47" xr10:uidLastSave="{00000000-0000-0000-0000-000000000000}"/>
  <bookViews>
    <workbookView xWindow="20" yWindow="20" windowWidth="22540" windowHeight="14300" xr2:uid="{7CEAB603-6113-40A9-AFF1-C0B2CE17F229}"/>
  </bookViews>
  <sheets>
    <sheet name="R6衆議院議員総選挙" sheetId="1" r:id="rId1"/>
  </sheets>
  <definedNames>
    <definedName name="_xlnm.Print_Area" localSheetId="0">'R6衆議院議員総選挙'!$A$1:$T$32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1" l="1"/>
  <c r="Q18" i="1"/>
  <c r="Q16" i="1"/>
  <c r="Q14" i="1"/>
  <c r="Q15" i="1" s="1"/>
  <c r="Q17" i="1" s="1"/>
  <c r="Q19" i="1" s="1"/>
  <c r="Q21" i="1" s="1"/>
  <c r="Q22" i="1" s="1"/>
  <c r="Q23" i="1" s="1"/>
  <c r="F14" i="1"/>
  <c r="I14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H14" i="1"/>
  <c r="P14" i="1"/>
  <c r="S14" i="1" s="1"/>
  <c r="T14" i="1" s="1"/>
  <c r="R14" i="1"/>
  <c r="R15" i="1" s="1"/>
  <c r="R16" i="1" s="1"/>
  <c r="R17" i="1" s="1"/>
  <c r="R18" i="1" s="1"/>
  <c r="R19" i="1" s="1"/>
  <c r="R20" i="1" s="1"/>
  <c r="R21" i="1" s="1"/>
  <c r="R22" i="1" s="1"/>
  <c r="R23" i="1" s="1"/>
  <c r="F15" i="1"/>
  <c r="H15" i="1"/>
  <c r="P15" i="1"/>
  <c r="F16" i="1"/>
  <c r="H16" i="1"/>
  <c r="H17" i="1" s="1"/>
  <c r="H18" i="1" s="1"/>
  <c r="H19" i="1" s="1"/>
  <c r="H20" i="1" s="1"/>
  <c r="H21" i="1" s="1"/>
  <c r="H22" i="1" s="1"/>
  <c r="H23" i="1" s="1"/>
  <c r="H24" i="1" s="1"/>
  <c r="P16" i="1"/>
  <c r="S16" i="1" s="1"/>
  <c r="F17" i="1"/>
  <c r="P17" i="1"/>
  <c r="F18" i="1"/>
  <c r="P18" i="1"/>
  <c r="P29" i="1"/>
  <c r="P32" i="1"/>
  <c r="Q32" i="1" s="1"/>
  <c r="F32" i="1"/>
  <c r="F29" i="1"/>
  <c r="F24" i="1"/>
  <c r="P23" i="1"/>
  <c r="F23" i="1"/>
  <c r="P22" i="1"/>
  <c r="F22" i="1"/>
  <c r="P21" i="1"/>
  <c r="F21" i="1"/>
  <c r="P20" i="1"/>
  <c r="F20" i="1"/>
  <c r="P19" i="1"/>
  <c r="F19" i="1"/>
  <c r="F9" i="1"/>
  <c r="P24" i="1" l="1"/>
  <c r="R24" i="1"/>
  <c r="Q24" i="1"/>
  <c r="S15" i="1"/>
  <c r="J14" i="1"/>
  <c r="I15" i="1"/>
  <c r="G32" i="1"/>
  <c r="I16" i="1" l="1"/>
  <c r="J15" i="1"/>
  <c r="T15" i="1"/>
  <c r="T16" i="1" l="1"/>
  <c r="S17" i="1"/>
  <c r="J16" i="1"/>
  <c r="I17" i="1"/>
  <c r="J17" i="1" l="1"/>
  <c r="I18" i="1"/>
  <c r="T17" i="1"/>
  <c r="S18" i="1"/>
  <c r="T18" i="1" l="1"/>
  <c r="S19" i="1"/>
  <c r="J18" i="1"/>
  <c r="I19" i="1"/>
  <c r="J19" i="1" l="1"/>
  <c r="I20" i="1"/>
  <c r="T19" i="1"/>
  <c r="S20" i="1"/>
  <c r="T20" i="1" l="1"/>
  <c r="S21" i="1"/>
  <c r="I21" i="1"/>
  <c r="J20" i="1"/>
  <c r="J21" i="1" l="1"/>
  <c r="I22" i="1"/>
  <c r="T21" i="1"/>
  <c r="S22" i="1"/>
  <c r="T22" i="1" l="1"/>
  <c r="S23" i="1"/>
  <c r="I23" i="1"/>
  <c r="J22" i="1"/>
  <c r="J23" i="1" l="1"/>
  <c r="I24" i="1"/>
  <c r="T23" i="1"/>
  <c r="S24" i="1"/>
  <c r="T24" i="1" l="1"/>
  <c r="J24" i="1"/>
</calcChain>
</file>

<file path=xl/sharedStrings.xml><?xml version="1.0" encoding="utf-8"?>
<sst xmlns="http://schemas.openxmlformats.org/spreadsheetml/2006/main" count="85" uniqueCount="33">
  <si>
    <t>前　回</t>
    <rPh sb="0" eb="1">
      <t>マエ</t>
    </rPh>
    <rPh sb="2" eb="3">
      <t>カイ</t>
    </rPh>
    <phoneticPr fontId="1"/>
  </si>
  <si>
    <t>今　回</t>
    <rPh sb="0" eb="1">
      <t>イマ</t>
    </rPh>
    <rPh sb="2" eb="3">
      <t>カイ</t>
    </rPh>
    <phoneticPr fontId="1"/>
  </si>
  <si>
    <t>基準日：</t>
    <rPh sb="0" eb="3">
      <t>キジュンビ</t>
    </rPh>
    <phoneticPr fontId="1"/>
  </si>
  <si>
    <t>基準日</t>
    <rPh sb="0" eb="3">
      <t>キジュンビ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</si>
  <si>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</si>
  <si>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</si>
  <si>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</si>
  <si>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名簿登録</t>
    <rPh sb="0" eb="2">
      <t>メイボ</t>
    </rPh>
    <rPh sb="2" eb="4">
      <t>トウロク</t>
    </rPh>
    <phoneticPr fontId="1"/>
  </si>
  <si>
    <t>期日前</t>
    <rPh sb="0" eb="2">
      <t>キジツ</t>
    </rPh>
    <rPh sb="2" eb="3">
      <t>マエ</t>
    </rPh>
    <phoneticPr fontId="1"/>
  </si>
  <si>
    <t>日計</t>
    <rPh sb="0" eb="1">
      <t>ヒ</t>
    </rPh>
    <rPh sb="1" eb="2">
      <t>ケイ</t>
    </rPh>
    <phoneticPr fontId="1"/>
  </si>
  <si>
    <t>累計</t>
    <rPh sb="0" eb="2">
      <t>ルイケイ</t>
    </rPh>
    <phoneticPr fontId="1"/>
  </si>
  <si>
    <t>率</t>
    <rPh sb="0" eb="1">
      <t>リツ</t>
    </rPh>
    <phoneticPr fontId="1"/>
  </si>
  <si>
    <t>11日前</t>
    <rPh sb="2" eb="3">
      <t>ニチ</t>
    </rPh>
    <rPh sb="3" eb="4">
      <t>マエ</t>
    </rPh>
    <phoneticPr fontId="1"/>
  </si>
  <si>
    <t>10日前</t>
    <rPh sb="2" eb="3">
      <t>ニチ</t>
    </rPh>
    <rPh sb="3" eb="4">
      <t>マエ</t>
    </rPh>
    <phoneticPr fontId="1"/>
  </si>
  <si>
    <t>9日前</t>
    <rPh sb="1" eb="3">
      <t>ニチマエ</t>
    </rPh>
    <phoneticPr fontId="1"/>
  </si>
  <si>
    <t>8日前</t>
    <rPh sb="1" eb="2">
      <t>ニチ</t>
    </rPh>
    <rPh sb="2" eb="3">
      <t>マエ</t>
    </rPh>
    <phoneticPr fontId="1"/>
  </si>
  <si>
    <t>7日前</t>
    <rPh sb="1" eb="2">
      <t>ニチ</t>
    </rPh>
    <rPh sb="2" eb="3">
      <t>マエ</t>
    </rPh>
    <phoneticPr fontId="1"/>
  </si>
  <si>
    <t>6日前</t>
    <rPh sb="1" eb="3">
      <t>ニチマエ</t>
    </rPh>
    <phoneticPr fontId="1"/>
  </si>
  <si>
    <t>5日前</t>
    <rPh sb="1" eb="2">
      <t>ニチ</t>
    </rPh>
    <rPh sb="2" eb="3">
      <t>マエ</t>
    </rPh>
    <phoneticPr fontId="1"/>
  </si>
  <si>
    <t>4日前</t>
    <rPh sb="1" eb="2">
      <t>ニチ</t>
    </rPh>
    <rPh sb="2" eb="3">
      <t>マエ</t>
    </rPh>
    <phoneticPr fontId="1"/>
  </si>
  <si>
    <t>3日前</t>
    <rPh sb="1" eb="3">
      <t>ニチマエ</t>
    </rPh>
    <phoneticPr fontId="1"/>
  </si>
  <si>
    <t>2日前</t>
    <rPh sb="1" eb="2">
      <t>ニチ</t>
    </rPh>
    <rPh sb="2" eb="3">
      <t>マエ</t>
    </rPh>
    <phoneticPr fontId="1"/>
  </si>
  <si>
    <t>1日前</t>
    <rPh sb="1" eb="2">
      <t>ニチ</t>
    </rPh>
    <rPh sb="2" eb="3">
      <t>マエ</t>
    </rPh>
    <phoneticPr fontId="1"/>
  </si>
  <si>
    <t>選挙期日：</t>
    <rPh sb="0" eb="2">
      <t>センキョ</t>
    </rPh>
    <rPh sb="2" eb="4">
      <t>キジツ</t>
    </rPh>
    <phoneticPr fontId="1"/>
  </si>
  <si>
    <t>当日</t>
    <rPh sb="0" eb="2">
      <t>トウジツ</t>
    </rPh>
    <phoneticPr fontId="1"/>
  </si>
  <si>
    <t>有権者</t>
    <rPh sb="0" eb="3">
      <t>ユウケンシャ</t>
    </rPh>
    <phoneticPr fontId="1"/>
  </si>
  <si>
    <t>総計</t>
    <rPh sb="0" eb="2">
      <t>ソウケイ</t>
    </rPh>
    <phoneticPr fontId="1"/>
  </si>
  <si>
    <t>投票者数</t>
    <rPh sb="0" eb="3">
      <t>トウヒョウシャ</t>
    </rPh>
    <rPh sb="3" eb="4">
      <t>スウ</t>
    </rPh>
    <phoneticPr fontId="1"/>
  </si>
  <si>
    <t>令和３年 10 月 31 日</t>
    <rPh sb="3" eb="4">
      <t>ネン</t>
    </rPh>
    <rPh sb="8" eb="9">
      <t>ガツ</t>
    </rPh>
    <rPh sb="13" eb="14">
      <t>ヒ</t>
    </rPh>
    <phoneticPr fontId="1"/>
  </si>
  <si>
    <t>令和６年 10 月 27 日</t>
    <rPh sb="3" eb="4">
      <t>ネン</t>
    </rPh>
    <rPh sb="8" eb="9">
      <t>ガツ</t>
    </rPh>
    <rPh sb="13" eb="14">
      <t>ヒ</t>
    </rPh>
    <phoneticPr fontId="1"/>
  </si>
  <si>
    <t>令和６年１０月２７日</t>
    <rPh sb="3" eb="4">
      <t>ネン</t>
    </rPh>
    <rPh sb="6" eb="7">
      <t>ガツ</t>
    </rPh>
    <rPh sb="9" eb="10">
      <t>ヒ</t>
    </rPh>
    <phoneticPr fontId="1"/>
  </si>
  <si>
    <t>令和３年１０月３１日</t>
    <rPh sb="3" eb="4">
      <t>ネン</t>
    </rPh>
    <rPh sb="6" eb="7">
      <t>ガツ</t>
    </rPh>
    <rPh sb="9" eb="10">
      <t>ヒ</t>
    </rPh>
    <phoneticPr fontId="1"/>
  </si>
  <si>
    <t>衆議院議員総選挙　期日前投票状況</t>
    <rPh sb="0" eb="3">
      <t>シュウギイン</t>
    </rPh>
    <rPh sb="3" eb="5">
      <t>ギイン</t>
    </rPh>
    <rPh sb="5" eb="8">
      <t>ソウセンキョ</t>
    </rPh>
    <rPh sb="9" eb="11">
      <t>キジツ</t>
    </rPh>
    <rPh sb="11" eb="12">
      <t>ゼン</t>
    </rPh>
    <rPh sb="12" eb="14">
      <t>トウヒョウ</t>
    </rPh>
    <rPh sb="14" eb="16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</si>
</sst>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3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 diagonalDown="1"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medium">
        <color auto="1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0" xfId="0" quotePrefix="1" applyFill="1">
      <alignment vertical="center"/>
    </xf>
    <xf numFmtId="0" fontId="0" fillId="2" borderId="0" xfId="0" applyFill="1">
      <alignment vertical="center"/>
    </xf>
    <xf numFmtId="0" fontId="0" fillId="0" borderId="0" xfId="0" quotePrefix="1">
      <alignment vertical="center"/>
    </xf>
    <xf numFmtId="0" fontId="0" fillId="0" borderId="4" xfId="0" applyBorder="1" applyAlignment="1">
      <alignment vertical="top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176" fontId="0" fillId="0" borderId="7" xfId="0" applyNumberFormat="1" applyBorder="1">
      <alignment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vertical="top"/>
    </xf>
    <xf numFmtId="176" fontId="0" fillId="0" borderId="15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56" fontId="0" fillId="0" borderId="0" xfId="0" applyNumberFormat="1">
      <alignment vertical="center"/>
    </xf>
    <xf numFmtId="176" fontId="0" fillId="2" borderId="18" xfId="0" applyNumberFormat="1" applyFill="1" applyBorder="1">
      <alignment vertical="center"/>
    </xf>
    <xf numFmtId="176" fontId="0" fillId="2" borderId="19" xfId="0" applyNumberFormat="1" applyFill="1" applyBorder="1">
      <alignment vertical="center"/>
    </xf>
    <xf numFmtId="176" fontId="0" fillId="0" borderId="20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0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0" fontId="0" fillId="0" borderId="24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176" fontId="0" fillId="2" borderId="22" xfId="0" applyNumberFormat="1" applyFill="1" applyBorder="1">
      <alignment vertical="center"/>
    </xf>
    <xf numFmtId="176" fontId="0" fillId="2" borderId="23" xfId="0" applyNumberFormat="1" applyFill="1" applyBorder="1">
      <alignment vertical="center"/>
    </xf>
    <xf numFmtId="176" fontId="0" fillId="0" borderId="24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176" fontId="0" fillId="2" borderId="11" xfId="0" applyNumberFormat="1" applyFill="1" applyBorder="1">
      <alignment vertical="center"/>
    </xf>
    <xf numFmtId="176" fontId="0" fillId="2" borderId="12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0" fontId="0" fillId="0" borderId="13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27" xfId="0" applyNumberFormat="1" applyBorder="1" applyAlignment="1">
      <alignment horizontal="center" vertical="center"/>
    </xf>
    <xf numFmtId="176" fontId="0" fillId="0" borderId="6" xfId="0" applyNumberFormat="1" applyBorder="1">
      <alignment vertical="center"/>
    </xf>
    <xf numFmtId="10" fontId="0" fillId="0" borderId="27" xfId="0" applyNumberFormat="1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2" borderId="15" xfId="0" applyNumberFormat="1" applyFill="1" applyBorder="1">
      <alignment vertical="center"/>
    </xf>
    <xf numFmtId="176" fontId="0" fillId="2" borderId="16" xfId="0" applyNumberFormat="1" applyFill="1" applyBorder="1">
      <alignment vertical="center"/>
    </xf>
    <xf numFmtId="176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6" xfId="0" applyNumberFormat="1" applyBorder="1">
      <alignment vertical="center"/>
    </xf>
    <xf numFmtId="10" fontId="0" fillId="0" borderId="17" xfId="0" applyNumberFormat="1" applyBorder="1">
      <alignment vertical="center"/>
    </xf>
    <xf numFmtId="0" fontId="0" fillId="0" borderId="4" xfId="0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top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5D10A-1058-4F08-9F39-CC4C834D4088}">
  <dimension ref="B1:T32"/>
  <sheetViews>
    <sheetView tabSelected="1" view="pageBreakPreview" zoomScale="72" zoomScaleNormal="80" zoomScaleSheetLayoutView="72" workbookViewId="0">
      <selection activeCell="B2" sqref="B2:T2"/>
    </sheetView>
  </sheetViews>
  <sheetFormatPr defaultRowHeight="18" x14ac:dyDescent="0.55000000000000004"/>
  <cols>
    <col min="1" max="1" width="2.58203125" customWidth="1"/>
    <col min="2" max="2" width="9.5" bestFit="1" customWidth="1"/>
    <col min="11" max="11" width="4.58203125" customWidth="1"/>
    <col min="12" max="12" width="9" bestFit="1" customWidth="1"/>
  </cols>
  <sheetData>
    <row r="1" spans="2:20" ht="10.4" customHeight="1" x14ac:dyDescent="0.55000000000000004"/>
    <row r="2" spans="2:20" ht="58.5" x14ac:dyDescent="0.55000000000000004">
      <c r="B2" s="58" t="s">
        <v>32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</row>
    <row r="3" spans="2:20" ht="10.4" customHeight="1" thickBot="1" x14ac:dyDescent="0.6"/>
    <row r="4" spans="2:20" ht="59.5" thickTop="1" thickBot="1" x14ac:dyDescent="0.6">
      <c r="B4" s="59" t="s">
        <v>0</v>
      </c>
      <c r="C4" s="60"/>
      <c r="D4" s="60"/>
      <c r="E4" s="60"/>
      <c r="F4" s="60"/>
      <c r="G4" s="60"/>
      <c r="H4" s="60"/>
      <c r="I4" s="60"/>
      <c r="J4" s="61"/>
      <c r="L4" s="59" t="s">
        <v>1</v>
      </c>
      <c r="M4" s="60"/>
      <c r="N4" s="60"/>
      <c r="O4" s="60"/>
      <c r="P4" s="60"/>
      <c r="Q4" s="60"/>
      <c r="R4" s="60"/>
      <c r="S4" s="60"/>
      <c r="T4" s="61"/>
    </row>
    <row r="5" spans="2:20" ht="10.4" customHeight="1" thickTop="1" x14ac:dyDescent="0.55000000000000004"/>
    <row r="6" spans="2:20" ht="25" customHeight="1" x14ac:dyDescent="0.55000000000000004">
      <c r="B6" s="1" t="s">
        <v>2</v>
      </c>
      <c r="C6" s="2" t="s">
        <v>28</v>
      </c>
      <c r="D6" s="3"/>
      <c r="L6" s="1" t="s">
        <v>2</v>
      </c>
      <c r="M6" s="2" t="s">
        <v>29</v>
      </c>
      <c r="N6" s="3"/>
    </row>
    <row r="7" spans="2:20" ht="10.4" customHeight="1" thickBot="1" x14ac:dyDescent="0.6">
      <c r="C7" s="1"/>
      <c r="D7" s="4"/>
      <c r="M7" s="1"/>
      <c r="N7" s="4"/>
    </row>
    <row r="8" spans="2:20" ht="18.5" thickBot="1" x14ac:dyDescent="0.6">
      <c r="C8" s="57" t="s">
        <v>3</v>
      </c>
      <c r="D8" s="6" t="s">
        <v>4</v>
      </c>
      <c r="E8" s="7" t="s">
        <v>5</v>
      </c>
      <c r="F8" s="8" t="s">
        <v>6</v>
      </c>
      <c r="M8" s="57" t="s">
        <v>3</v>
      </c>
      <c r="N8" s="6" t="s">
        <v>4</v>
      </c>
      <c r="O8" s="7" t="s">
        <v>5</v>
      </c>
      <c r="P8" s="8" t="s">
        <v>6</v>
      </c>
    </row>
    <row r="9" spans="2:20" ht="25" customHeight="1" thickBot="1" x14ac:dyDescent="0.6">
      <c r="C9" s="9" t="s">
        <v>7</v>
      </c>
      <c r="D9" s="10">
        <v>21377</v>
      </c>
      <c r="E9" s="11">
        <v>20783</v>
      </c>
      <c r="F9" s="12">
        <f>IF(D9="","",D9+E9)</f>
        <v>42160</v>
      </c>
      <c r="M9" s="9" t="s">
        <v>7</v>
      </c>
      <c r="N9" s="10">
        <v>20541</v>
      </c>
      <c r="O9" s="11">
        <v>20334</v>
      </c>
      <c r="P9" s="12">
        <v>40875</v>
      </c>
    </row>
    <row r="10" spans="2:20" ht="10.4" customHeight="1" thickBot="1" x14ac:dyDescent="0.6"/>
    <row r="11" spans="2:20" ht="18.5" thickBot="1" x14ac:dyDescent="0.6">
      <c r="C11" s="62" t="s">
        <v>8</v>
      </c>
      <c r="D11" s="63" t="s">
        <v>9</v>
      </c>
      <c r="E11" s="64"/>
      <c r="F11" s="65"/>
      <c r="G11" s="63" t="s">
        <v>10</v>
      </c>
      <c r="H11" s="64"/>
      <c r="I11" s="64"/>
      <c r="J11" s="65"/>
      <c r="M11" s="62" t="s">
        <v>8</v>
      </c>
      <c r="N11" s="63" t="s">
        <v>9</v>
      </c>
      <c r="O11" s="64"/>
      <c r="P11" s="65"/>
      <c r="Q11" s="63" t="s">
        <v>10</v>
      </c>
      <c r="R11" s="64"/>
      <c r="S11" s="64"/>
      <c r="T11" s="65"/>
    </row>
    <row r="12" spans="2:20" ht="18.5" thickBot="1" x14ac:dyDescent="0.6">
      <c r="C12" s="62"/>
      <c r="D12" s="13" t="s">
        <v>4</v>
      </c>
      <c r="E12" s="14" t="s">
        <v>5</v>
      </c>
      <c r="F12" s="15" t="s">
        <v>6</v>
      </c>
      <c r="G12" s="13" t="s">
        <v>4</v>
      </c>
      <c r="H12" s="14" t="s">
        <v>5</v>
      </c>
      <c r="I12" s="14" t="s">
        <v>6</v>
      </c>
      <c r="J12" s="15" t="s">
        <v>11</v>
      </c>
      <c r="M12" s="62"/>
      <c r="N12" s="13" t="s">
        <v>4</v>
      </c>
      <c r="O12" s="14" t="s">
        <v>5</v>
      </c>
      <c r="P12" s="15" t="s">
        <v>6</v>
      </c>
      <c r="Q12" s="13" t="s">
        <v>4</v>
      </c>
      <c r="R12" s="14" t="s">
        <v>5</v>
      </c>
      <c r="S12" s="14" t="s">
        <v>6</v>
      </c>
      <c r="T12" s="15" t="s">
        <v>11</v>
      </c>
    </row>
    <row r="13" spans="2:20" x14ac:dyDescent="0.55000000000000004">
      <c r="C13" s="16"/>
      <c r="D13" s="17"/>
      <c r="E13" s="18"/>
      <c r="F13" s="19"/>
      <c r="G13" s="17"/>
      <c r="H13" s="18"/>
      <c r="I13" s="18"/>
      <c r="J13" s="19"/>
      <c r="L13" s="20"/>
      <c r="M13" s="50"/>
      <c r="N13" s="51"/>
      <c r="O13" s="52"/>
      <c r="P13" s="53"/>
      <c r="Q13" s="54"/>
      <c r="R13" s="55"/>
      <c r="S13" s="55"/>
      <c r="T13" s="56"/>
    </row>
    <row r="14" spans="2:20" ht="25" customHeight="1" x14ac:dyDescent="0.55000000000000004">
      <c r="B14" s="20">
        <v>44489</v>
      </c>
      <c r="C14" s="47" t="s">
        <v>12</v>
      </c>
      <c r="D14" s="33">
        <v>480</v>
      </c>
      <c r="E14" s="33">
        <v>430</v>
      </c>
      <c r="F14" s="23">
        <f>IF(D14="","",D14+E14)</f>
        <v>910</v>
      </c>
      <c r="G14" s="24">
        <f>IF(D14="","",D14)</f>
        <v>480</v>
      </c>
      <c r="H14" s="25">
        <f>IF(E14="","",E14)</f>
        <v>430</v>
      </c>
      <c r="I14" s="25">
        <f>IF(F14="","",F14)</f>
        <v>910</v>
      </c>
      <c r="J14" s="26">
        <f>IF(I14="","",I14/F$9)</f>
        <v>2.1584440227703984E-2</v>
      </c>
      <c r="L14" s="20">
        <v>45581</v>
      </c>
      <c r="M14" s="27" t="s">
        <v>12</v>
      </c>
      <c r="N14" s="21">
        <v>64</v>
      </c>
      <c r="O14" s="22">
        <v>50</v>
      </c>
      <c r="P14" s="23">
        <f>IF(N14="","",N14+O14)</f>
        <v>114</v>
      </c>
      <c r="Q14" s="28">
        <f>IF(N14="","",Q13+N14)</f>
        <v>64</v>
      </c>
      <c r="R14" s="29">
        <f t="shared" ref="Q14:S24" si="0">IF(O14="","",R13+O14)</f>
        <v>50</v>
      </c>
      <c r="S14" s="29">
        <f t="shared" si="0"/>
        <v>114</v>
      </c>
      <c r="T14" s="30">
        <f>IF(S14="","",S14/P$9)</f>
        <v>2.7889908256880733E-3</v>
      </c>
    </row>
    <row r="15" spans="2:20" ht="25" customHeight="1" x14ac:dyDescent="0.55000000000000004">
      <c r="B15" s="20">
        <v>44490</v>
      </c>
      <c r="C15" s="48" t="s">
        <v>13</v>
      </c>
      <c r="D15" s="33">
        <v>567</v>
      </c>
      <c r="E15" s="33">
        <v>605</v>
      </c>
      <c r="F15" s="34">
        <f t="shared" ref="F15:F24" si="1">IF(D15="","",D15+E15)</f>
        <v>1172</v>
      </c>
      <c r="G15" s="28">
        <f>IF(D15="","",G14+D15)</f>
        <v>1047</v>
      </c>
      <c r="H15" s="29">
        <f>IF(E15="","",H14+E15)</f>
        <v>1035</v>
      </c>
      <c r="I15" s="29">
        <f>IF(F15="","",I14+F15)</f>
        <v>2082</v>
      </c>
      <c r="J15" s="30">
        <f>IF(I15="","",I15/F$9)</f>
        <v>4.9383301707779888E-2</v>
      </c>
      <c r="L15" s="20">
        <v>45582</v>
      </c>
      <c r="M15" s="31" t="s">
        <v>13</v>
      </c>
      <c r="N15" s="32">
        <v>137</v>
      </c>
      <c r="O15" s="33">
        <v>106</v>
      </c>
      <c r="P15" s="34">
        <f>IF(N15="","",N15+O15)</f>
        <v>243</v>
      </c>
      <c r="Q15" s="28">
        <f>IF(N15="","",Q14+N15)</f>
        <v>201</v>
      </c>
      <c r="R15" s="29">
        <f t="shared" si="0"/>
        <v>156</v>
      </c>
      <c r="S15" s="29">
        <f t="shared" si="0"/>
        <v>357</v>
      </c>
      <c r="T15" s="30">
        <f>IF(S15="","",S15/P$9)</f>
        <v>8.7339449541284399E-3</v>
      </c>
    </row>
    <row r="16" spans="2:20" ht="25" customHeight="1" x14ac:dyDescent="0.55000000000000004">
      <c r="B16" s="20">
        <v>44491</v>
      </c>
      <c r="C16" s="48" t="s">
        <v>14</v>
      </c>
      <c r="D16" s="33">
        <v>749</v>
      </c>
      <c r="E16" s="33">
        <v>728</v>
      </c>
      <c r="F16" s="34">
        <f t="shared" si="1"/>
        <v>1477</v>
      </c>
      <c r="G16" s="28">
        <f t="shared" ref="G16:I24" si="2">IF(D16="","",G15+D16)</f>
        <v>1796</v>
      </c>
      <c r="H16" s="29">
        <f t="shared" si="2"/>
        <v>1763</v>
      </c>
      <c r="I16" s="29">
        <f t="shared" si="2"/>
        <v>3559</v>
      </c>
      <c r="J16" s="30">
        <f t="shared" ref="J16:J24" si="3">IF(I16="","",I16/F$9)</f>
        <v>8.4416508538899426E-2</v>
      </c>
      <c r="L16" s="20">
        <v>45583</v>
      </c>
      <c r="M16" s="31" t="s">
        <v>14</v>
      </c>
      <c r="N16" s="32">
        <v>227</v>
      </c>
      <c r="O16" s="33">
        <v>186</v>
      </c>
      <c r="P16" s="34">
        <f t="shared" ref="P16:P24" si="4">IF(N16="","",N16+O16)</f>
        <v>413</v>
      </c>
      <c r="Q16" s="28">
        <f t="shared" si="0"/>
        <v>428</v>
      </c>
      <c r="R16" s="29">
        <f t="shared" si="0"/>
        <v>342</v>
      </c>
      <c r="S16" s="29">
        <f t="shared" si="0"/>
        <v>770</v>
      </c>
      <c r="T16" s="30">
        <f t="shared" ref="T16:T24" si="5">IF(S16="","",S16/P$9)</f>
        <v>1.8837920489296636E-2</v>
      </c>
    </row>
    <row r="17" spans="2:20" ht="25" customHeight="1" x14ac:dyDescent="0.55000000000000004">
      <c r="B17" s="20">
        <v>44492</v>
      </c>
      <c r="C17" s="48" t="s">
        <v>15</v>
      </c>
      <c r="D17" s="33">
        <v>1370</v>
      </c>
      <c r="E17" s="33">
        <v>1316</v>
      </c>
      <c r="F17" s="34">
        <f t="shared" si="1"/>
        <v>2686</v>
      </c>
      <c r="G17" s="28">
        <f t="shared" si="2"/>
        <v>3166</v>
      </c>
      <c r="H17" s="29">
        <f t="shared" si="2"/>
        <v>3079</v>
      </c>
      <c r="I17" s="29">
        <f t="shared" si="2"/>
        <v>6245</v>
      </c>
      <c r="J17" s="30">
        <f t="shared" si="3"/>
        <v>0.14812618595825428</v>
      </c>
      <c r="L17" s="20">
        <v>45584</v>
      </c>
      <c r="M17" s="31" t="s">
        <v>15</v>
      </c>
      <c r="N17" s="32">
        <v>455</v>
      </c>
      <c r="O17" s="33">
        <v>375</v>
      </c>
      <c r="P17" s="34">
        <f t="shared" si="4"/>
        <v>830</v>
      </c>
      <c r="Q17" s="28">
        <f t="shared" si="0"/>
        <v>883</v>
      </c>
      <c r="R17" s="29">
        <f>IF(O17="","",R16+O17)</f>
        <v>717</v>
      </c>
      <c r="S17" s="29">
        <f t="shared" si="0"/>
        <v>1600</v>
      </c>
      <c r="T17" s="30">
        <f t="shared" si="5"/>
        <v>3.914373088685015E-2</v>
      </c>
    </row>
    <row r="18" spans="2:20" ht="25" customHeight="1" x14ac:dyDescent="0.55000000000000004">
      <c r="B18" s="20">
        <v>44493</v>
      </c>
      <c r="C18" s="48" t="s">
        <v>16</v>
      </c>
      <c r="D18" s="33">
        <v>691</v>
      </c>
      <c r="E18" s="33">
        <v>599</v>
      </c>
      <c r="F18" s="34">
        <f t="shared" si="1"/>
        <v>1290</v>
      </c>
      <c r="G18" s="28">
        <f t="shared" si="2"/>
        <v>3857</v>
      </c>
      <c r="H18" s="29">
        <f t="shared" si="2"/>
        <v>3678</v>
      </c>
      <c r="I18" s="29">
        <f t="shared" si="2"/>
        <v>7535</v>
      </c>
      <c r="J18" s="30">
        <f t="shared" si="3"/>
        <v>0.17872390891840606</v>
      </c>
      <c r="L18" s="20">
        <v>45585</v>
      </c>
      <c r="M18" s="31" t="s">
        <v>16</v>
      </c>
      <c r="N18" s="32">
        <v>468</v>
      </c>
      <c r="O18" s="33">
        <v>409</v>
      </c>
      <c r="P18" s="34">
        <f t="shared" si="4"/>
        <v>877</v>
      </c>
      <c r="Q18" s="28">
        <f>IF(N18="","",Q17+N18)</f>
        <v>1351</v>
      </c>
      <c r="R18" s="29">
        <f t="shared" si="0"/>
        <v>1126</v>
      </c>
      <c r="S18" s="29">
        <f t="shared" si="0"/>
        <v>2477</v>
      </c>
      <c r="T18" s="30">
        <f t="shared" si="5"/>
        <v>6.0599388379204894E-2</v>
      </c>
    </row>
    <row r="19" spans="2:20" ht="25" customHeight="1" x14ac:dyDescent="0.55000000000000004">
      <c r="B19" s="20">
        <v>44494</v>
      </c>
      <c r="C19" s="48" t="s">
        <v>17</v>
      </c>
      <c r="D19" s="33">
        <v>245</v>
      </c>
      <c r="E19" s="33">
        <v>229</v>
      </c>
      <c r="F19" s="34">
        <f t="shared" si="1"/>
        <v>474</v>
      </c>
      <c r="G19" s="28">
        <f>IF(D19="","",G18+D19)</f>
        <v>4102</v>
      </c>
      <c r="H19" s="29">
        <f>IF(E19="","",H18+E19)</f>
        <v>3907</v>
      </c>
      <c r="I19" s="29">
        <f>IF(F19="","",I18+F19)</f>
        <v>8009</v>
      </c>
      <c r="J19" s="30">
        <f t="shared" si="3"/>
        <v>0.18996679316888046</v>
      </c>
      <c r="L19" s="20">
        <v>45586</v>
      </c>
      <c r="M19" s="31" t="s">
        <v>17</v>
      </c>
      <c r="N19" s="32">
        <v>432</v>
      </c>
      <c r="O19" s="33">
        <v>423</v>
      </c>
      <c r="P19" s="34">
        <f t="shared" si="4"/>
        <v>855</v>
      </c>
      <c r="Q19" s="28">
        <f>IF(N19="","",Q18+N19)</f>
        <v>1783</v>
      </c>
      <c r="R19" s="29">
        <f>IF(O19="","",R18+O19)</f>
        <v>1549</v>
      </c>
      <c r="S19" s="29">
        <f>IF(P19="","",S18+P19)</f>
        <v>3332</v>
      </c>
      <c r="T19" s="30">
        <f t="shared" si="5"/>
        <v>8.1516819571865448E-2</v>
      </c>
    </row>
    <row r="20" spans="2:20" ht="25" customHeight="1" x14ac:dyDescent="0.55000000000000004">
      <c r="B20" s="20">
        <v>44495</v>
      </c>
      <c r="C20" s="48" t="s">
        <v>18</v>
      </c>
      <c r="D20" s="33">
        <v>297</v>
      </c>
      <c r="E20" s="33">
        <v>305</v>
      </c>
      <c r="F20" s="34">
        <f t="shared" si="1"/>
        <v>602</v>
      </c>
      <c r="G20" s="28">
        <f t="shared" si="2"/>
        <v>4399</v>
      </c>
      <c r="H20" s="29">
        <f t="shared" si="2"/>
        <v>4212</v>
      </c>
      <c r="I20" s="29">
        <f t="shared" si="2"/>
        <v>8611</v>
      </c>
      <c r="J20" s="30">
        <f t="shared" si="3"/>
        <v>0.20424573055028464</v>
      </c>
      <c r="L20" s="20">
        <v>45587</v>
      </c>
      <c r="M20" s="31" t="s">
        <v>18</v>
      </c>
      <c r="N20" s="32">
        <v>450</v>
      </c>
      <c r="O20" s="33">
        <v>526</v>
      </c>
      <c r="P20" s="34">
        <f t="shared" si="4"/>
        <v>976</v>
      </c>
      <c r="Q20" s="28">
        <f t="shared" si="0"/>
        <v>2233</v>
      </c>
      <c r="R20" s="29">
        <f t="shared" si="0"/>
        <v>2075</v>
      </c>
      <c r="S20" s="29">
        <f t="shared" si="0"/>
        <v>4308</v>
      </c>
      <c r="T20" s="30">
        <f t="shared" si="5"/>
        <v>0.10539449541284404</v>
      </c>
    </row>
    <row r="21" spans="2:20" ht="25" customHeight="1" x14ac:dyDescent="0.55000000000000004">
      <c r="B21" s="20">
        <v>44496</v>
      </c>
      <c r="C21" s="48" t="s">
        <v>19</v>
      </c>
      <c r="D21" s="33">
        <v>249</v>
      </c>
      <c r="E21" s="33">
        <v>264</v>
      </c>
      <c r="F21" s="34">
        <f t="shared" si="1"/>
        <v>513</v>
      </c>
      <c r="G21" s="28">
        <f t="shared" si="2"/>
        <v>4648</v>
      </c>
      <c r="H21" s="29">
        <f t="shared" si="2"/>
        <v>4476</v>
      </c>
      <c r="I21" s="29">
        <f t="shared" si="2"/>
        <v>9124</v>
      </c>
      <c r="J21" s="30">
        <f t="shared" si="3"/>
        <v>0.21641366223908917</v>
      </c>
      <c r="L21" s="20">
        <v>45588</v>
      </c>
      <c r="M21" s="31" t="s">
        <v>19</v>
      </c>
      <c r="N21" s="32">
        <v>462</v>
      </c>
      <c r="O21" s="33">
        <v>473</v>
      </c>
      <c r="P21" s="34">
        <f t="shared" si="4"/>
        <v>935</v>
      </c>
      <c r="Q21" s="28">
        <f t="shared" si="0"/>
        <v>2695</v>
      </c>
      <c r="R21" s="29">
        <f t="shared" si="0"/>
        <v>2548</v>
      </c>
      <c r="S21" s="29">
        <f t="shared" si="0"/>
        <v>5243</v>
      </c>
      <c r="T21" s="30">
        <f t="shared" si="5"/>
        <v>0.1282691131498471</v>
      </c>
    </row>
    <row r="22" spans="2:20" ht="25" customHeight="1" x14ac:dyDescent="0.55000000000000004">
      <c r="B22" s="20">
        <v>44497</v>
      </c>
      <c r="C22" s="48" t="s">
        <v>20</v>
      </c>
      <c r="D22" s="33">
        <v>226</v>
      </c>
      <c r="E22" s="33">
        <v>242</v>
      </c>
      <c r="F22" s="34">
        <f t="shared" si="1"/>
        <v>468</v>
      </c>
      <c r="G22" s="28">
        <f t="shared" si="2"/>
        <v>4874</v>
      </c>
      <c r="H22" s="29">
        <f t="shared" si="2"/>
        <v>4718</v>
      </c>
      <c r="I22" s="29">
        <f t="shared" si="2"/>
        <v>9592</v>
      </c>
      <c r="J22" s="30">
        <f t="shared" si="3"/>
        <v>0.22751423149905123</v>
      </c>
      <c r="L22" s="20">
        <v>45589</v>
      </c>
      <c r="M22" s="31" t="s">
        <v>20</v>
      </c>
      <c r="N22" s="32">
        <v>465</v>
      </c>
      <c r="O22" s="33">
        <v>522</v>
      </c>
      <c r="P22" s="34">
        <f t="shared" si="4"/>
        <v>987</v>
      </c>
      <c r="Q22" s="28">
        <f t="shared" si="0"/>
        <v>3160</v>
      </c>
      <c r="R22" s="29">
        <f t="shared" si="0"/>
        <v>3070</v>
      </c>
      <c r="S22" s="29">
        <f t="shared" si="0"/>
        <v>6230</v>
      </c>
      <c r="T22" s="30">
        <f t="shared" si="5"/>
        <v>0.15241590214067277</v>
      </c>
    </row>
    <row r="23" spans="2:20" ht="25" customHeight="1" x14ac:dyDescent="0.55000000000000004">
      <c r="B23" s="20">
        <v>44498</v>
      </c>
      <c r="C23" s="48" t="s">
        <v>21</v>
      </c>
      <c r="D23" s="33">
        <v>292</v>
      </c>
      <c r="E23" s="33">
        <v>307</v>
      </c>
      <c r="F23" s="34">
        <f t="shared" si="1"/>
        <v>599</v>
      </c>
      <c r="G23" s="28">
        <f t="shared" si="2"/>
        <v>5166</v>
      </c>
      <c r="H23" s="29">
        <f t="shared" si="2"/>
        <v>5025</v>
      </c>
      <c r="I23" s="29">
        <f t="shared" si="2"/>
        <v>10191</v>
      </c>
      <c r="J23" s="30">
        <f t="shared" si="3"/>
        <v>0.24172201138519925</v>
      </c>
      <c r="L23" s="20">
        <v>45590</v>
      </c>
      <c r="M23" s="31" t="s">
        <v>21</v>
      </c>
      <c r="N23" s="32">
        <v>582</v>
      </c>
      <c r="O23" s="33">
        <v>606</v>
      </c>
      <c r="P23" s="34">
        <f t="shared" si="4"/>
        <v>1188</v>
      </c>
      <c r="Q23" s="28">
        <f t="shared" si="0"/>
        <v>3742</v>
      </c>
      <c r="R23" s="29">
        <f t="shared" si="0"/>
        <v>3676</v>
      </c>
      <c r="S23" s="29">
        <f t="shared" si="0"/>
        <v>7418</v>
      </c>
      <c r="T23" s="30">
        <f t="shared" si="5"/>
        <v>0.18148012232415903</v>
      </c>
    </row>
    <row r="24" spans="2:20" ht="25" customHeight="1" thickBot="1" x14ac:dyDescent="0.6">
      <c r="B24" s="20">
        <v>44499</v>
      </c>
      <c r="C24" s="49" t="s">
        <v>22</v>
      </c>
      <c r="D24" s="37">
        <v>523</v>
      </c>
      <c r="E24" s="37">
        <v>524</v>
      </c>
      <c r="F24" s="38">
        <f t="shared" si="1"/>
        <v>1047</v>
      </c>
      <c r="G24" s="39">
        <f t="shared" si="2"/>
        <v>5689</v>
      </c>
      <c r="H24" s="40">
        <f t="shared" si="2"/>
        <v>5549</v>
      </c>
      <c r="I24" s="40">
        <f t="shared" si="2"/>
        <v>11238</v>
      </c>
      <c r="J24" s="41">
        <f t="shared" si="3"/>
        <v>0.2665559772296015</v>
      </c>
      <c r="L24" s="20">
        <v>45591</v>
      </c>
      <c r="M24" s="35" t="s">
        <v>22</v>
      </c>
      <c r="N24" s="36">
        <v>1173</v>
      </c>
      <c r="O24" s="37">
        <v>1229</v>
      </c>
      <c r="P24" s="38">
        <f t="shared" si="4"/>
        <v>2402</v>
      </c>
      <c r="Q24" s="39">
        <f t="shared" si="0"/>
        <v>4915</v>
      </c>
      <c r="R24" s="40">
        <f t="shared" si="0"/>
        <v>4905</v>
      </c>
      <c r="S24" s="40">
        <f t="shared" si="0"/>
        <v>9820</v>
      </c>
      <c r="T24" s="41">
        <f t="shared" si="5"/>
        <v>0.24024464831804282</v>
      </c>
    </row>
    <row r="25" spans="2:20" ht="10.4" customHeight="1" x14ac:dyDescent="0.55000000000000004">
      <c r="C25" s="42"/>
      <c r="D25" s="43"/>
      <c r="E25" s="43"/>
      <c r="F25" s="43"/>
      <c r="G25" s="43"/>
      <c r="H25" s="43"/>
      <c r="I25" s="43"/>
      <c r="M25" s="42"/>
      <c r="N25" s="43"/>
      <c r="O25" s="43"/>
      <c r="P25" s="43"/>
      <c r="Q25" s="43"/>
      <c r="R25" s="43"/>
      <c r="S25" s="43"/>
    </row>
    <row r="26" spans="2:20" x14ac:dyDescent="0.55000000000000004">
      <c r="B26" s="1" t="s">
        <v>23</v>
      </c>
      <c r="C26" s="2" t="s">
        <v>31</v>
      </c>
      <c r="D26" s="3"/>
      <c r="L26" s="1" t="s">
        <v>23</v>
      </c>
      <c r="M26" s="2" t="s">
        <v>30</v>
      </c>
      <c r="N26" s="3"/>
    </row>
    <row r="27" spans="2:20" ht="10.4" customHeight="1" thickBot="1" x14ac:dyDescent="0.6">
      <c r="C27" s="1"/>
      <c r="D27" s="4"/>
      <c r="M27" s="1"/>
      <c r="N27" s="4"/>
    </row>
    <row r="28" spans="2:20" ht="18.5" thickBot="1" x14ac:dyDescent="0.6">
      <c r="C28" s="5" t="s">
        <v>24</v>
      </c>
      <c r="D28" s="6" t="s">
        <v>4</v>
      </c>
      <c r="E28" s="7" t="s">
        <v>5</v>
      </c>
      <c r="F28" s="8" t="s">
        <v>6</v>
      </c>
      <c r="M28" s="5" t="s">
        <v>24</v>
      </c>
      <c r="N28" s="6" t="s">
        <v>4</v>
      </c>
      <c r="O28" s="7" t="s">
        <v>5</v>
      </c>
      <c r="P28" s="8" t="s">
        <v>6</v>
      </c>
    </row>
    <row r="29" spans="2:20" ht="25" customHeight="1" thickBot="1" x14ac:dyDescent="0.6">
      <c r="C29" s="9" t="s">
        <v>25</v>
      </c>
      <c r="D29" s="10">
        <v>21297</v>
      </c>
      <c r="E29" s="11">
        <v>20739</v>
      </c>
      <c r="F29" s="12">
        <f>IF(D29="","",D29+E29)</f>
        <v>42036</v>
      </c>
      <c r="M29" s="9" t="s">
        <v>25</v>
      </c>
      <c r="N29" s="10">
        <v>20471</v>
      </c>
      <c r="O29" s="11">
        <v>20282</v>
      </c>
      <c r="P29" s="12">
        <f>SUM(N29:O29)</f>
        <v>40753</v>
      </c>
    </row>
    <row r="30" spans="2:20" ht="10.4" customHeight="1" thickBot="1" x14ac:dyDescent="0.6"/>
    <row r="31" spans="2:20" ht="18.5" thickBot="1" x14ac:dyDescent="0.6">
      <c r="C31" s="5" t="s">
        <v>26</v>
      </c>
      <c r="D31" s="6" t="s">
        <v>4</v>
      </c>
      <c r="E31" s="7" t="s">
        <v>5</v>
      </c>
      <c r="F31" s="7" t="s">
        <v>6</v>
      </c>
      <c r="G31" s="44" t="s">
        <v>6</v>
      </c>
      <c r="M31" s="5" t="s">
        <v>26</v>
      </c>
      <c r="N31" s="6" t="s">
        <v>4</v>
      </c>
      <c r="O31" s="7" t="s">
        <v>5</v>
      </c>
      <c r="P31" s="7" t="s">
        <v>6</v>
      </c>
      <c r="Q31" s="44" t="s">
        <v>6</v>
      </c>
    </row>
    <row r="32" spans="2:20" ht="25" customHeight="1" thickBot="1" x14ac:dyDescent="0.6">
      <c r="C32" s="9" t="s">
        <v>27</v>
      </c>
      <c r="D32" s="10">
        <v>11361</v>
      </c>
      <c r="E32" s="11">
        <v>11188</v>
      </c>
      <c r="F32" s="45">
        <f>IF(D32="","",D32+E32)</f>
        <v>22549</v>
      </c>
      <c r="G32" s="46">
        <f>IF(F32="","",F32/F29)</f>
        <v>0.53642116281282715</v>
      </c>
      <c r="M32" s="9" t="s">
        <v>27</v>
      </c>
      <c r="N32" s="10"/>
      <c r="O32" s="11"/>
      <c r="P32" s="45" t="str">
        <f>IF(N32="","",N32+O32)</f>
        <v/>
      </c>
      <c r="Q32" s="46" t="str">
        <f>IF(P32="","",P32/P29)</f>
        <v/>
      </c>
    </row>
  </sheetData>
  <mergeCells count="9">
    <mergeCell ref="B2:T2"/>
    <mergeCell ref="B4:J4"/>
    <mergeCell ref="L4:T4"/>
    <mergeCell ref="C11:C12"/>
    <mergeCell ref="D11:F11"/>
    <mergeCell ref="G11:J11"/>
    <mergeCell ref="M11:M12"/>
    <mergeCell ref="N11:P11"/>
    <mergeCell ref="Q11:T11"/>
  </mergeCells>
  <phoneticPr fontId="1"/>
  <printOptions horizontalCentered="1" verticalCentered="1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R6衆議院議員総選挙</vt:lpstr>
      <vt:lpstr>'R6衆議院議員総選挙'!Print_Area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2024-05-19T11:11:12Z</dcterms:created>
  <dcterms:modified xsi:type="dcterms:W3CDTF">2024-10-26T22:29:04Z</dcterms:modified>
  <cp:category/>
  <cp:contentStatus/>
</cp:coreProperties>
</file>