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 defaultThemeVersion="166925"/>
  <xr:revisionPtr revIDLastSave="0" documentId="13_ncr:1_{3017C8E4-5A6F-4D85-91BA-5EEBC5BEF26A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4市議選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" i="4" l="1"/>
  <c r="R14" i="4" s="1"/>
  <c r="R15" i="4" s="1"/>
  <c r="R16" i="4" s="1"/>
  <c r="R17" i="4" s="1"/>
  <c r="R18" i="4" s="1"/>
  <c r="Q13" i="4"/>
  <c r="Q14" i="4" s="1"/>
  <c r="Q15" i="4" s="1"/>
  <c r="Q16" i="4" s="1"/>
  <c r="Q17" i="4" s="1"/>
  <c r="Q18" i="4" s="1"/>
  <c r="H13" i="4"/>
  <c r="H14" i="4" s="1"/>
  <c r="H15" i="4" s="1"/>
  <c r="H16" i="4" s="1"/>
  <c r="H17" i="4" s="1"/>
  <c r="H18" i="4" s="1"/>
  <c r="G13" i="4"/>
  <c r="G14" i="4" s="1"/>
  <c r="G15" i="4" s="1"/>
  <c r="G16" i="4" s="1"/>
  <c r="G17" i="4" s="1"/>
  <c r="G18" i="4" s="1"/>
  <c r="F15" i="4"/>
  <c r="P26" i="4"/>
  <c r="F26" i="4"/>
  <c r="P23" i="4"/>
  <c r="F23" i="4"/>
  <c r="P18" i="4"/>
  <c r="F18" i="4"/>
  <c r="P17" i="4"/>
  <c r="F17" i="4"/>
  <c r="P16" i="4"/>
  <c r="F16" i="4"/>
  <c r="P15" i="4"/>
  <c r="P14" i="4"/>
  <c r="F14" i="4"/>
  <c r="P13" i="4"/>
  <c r="S13" i="4" s="1"/>
  <c r="F13" i="4"/>
  <c r="I13" i="4" s="1"/>
  <c r="P9" i="4"/>
  <c r="F9" i="4"/>
  <c r="Q26" i="4" l="1"/>
  <c r="G26" i="4"/>
  <c r="J13" i="4" l="1"/>
  <c r="I14" i="4"/>
  <c r="S14" i="4"/>
  <c r="T13" i="4"/>
  <c r="T14" i="4" l="1"/>
  <c r="S15" i="4"/>
  <c r="J14" i="4"/>
  <c r="I15" i="4"/>
  <c r="S16" i="4" l="1"/>
  <c r="T15" i="4"/>
  <c r="I16" i="4"/>
  <c r="J15" i="4"/>
  <c r="T16" i="4" l="1"/>
  <c r="S17" i="4"/>
  <c r="J16" i="4"/>
  <c r="I17" i="4"/>
  <c r="T17" i="4" l="1"/>
  <c r="S18" i="4"/>
  <c r="T18" i="4" s="1"/>
  <c r="J17" i="4"/>
  <c r="I18" i="4"/>
  <c r="J18" i="4" s="1"/>
</calcChain>
</file>

<file path=xl/sharedStrings.xml><?xml version="1.0" encoding="utf-8"?>
<sst xmlns="http://schemas.openxmlformats.org/spreadsheetml/2006/main" count="75" uniqueCount="28">
  <si>
    <t>6日前</t>
    <rPh sb="1" eb="3">
      <t>ニチマエ</t>
    </rPh>
    <phoneticPr fontId="1"/>
  </si>
  <si>
    <t>5日前</t>
    <rPh sb="1" eb="2">
      <t>ニチ</t>
    </rPh>
    <rPh sb="2" eb="3">
      <t>マエ</t>
    </rPh>
    <phoneticPr fontId="1"/>
  </si>
  <si>
    <t>4日前</t>
    <rPh sb="1" eb="2">
      <t>ニチ</t>
    </rPh>
    <rPh sb="2" eb="3">
      <t>マエ</t>
    </rPh>
    <phoneticPr fontId="1"/>
  </si>
  <si>
    <t>3日前</t>
    <rPh sb="1" eb="3">
      <t>ニチマエ</t>
    </rPh>
    <phoneticPr fontId="1"/>
  </si>
  <si>
    <t>2日前</t>
    <rPh sb="1" eb="2">
      <t>ニチ</t>
    </rPh>
    <rPh sb="2" eb="3">
      <t>マエ</t>
    </rPh>
    <phoneticPr fontId="1"/>
  </si>
  <si>
    <t>1日前</t>
    <rPh sb="1" eb="2">
      <t>ニチ</t>
    </rPh>
    <rPh sb="2" eb="3">
      <t>マエ</t>
    </rPh>
    <phoneticPr fontId="1"/>
  </si>
  <si>
    <t>当日</t>
    <rPh sb="0" eb="2">
      <t>トウジツ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</si>
  <si>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</si>
  <si>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</si>
  <si>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</si>
  <si>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日計</t>
    <rPh sb="0" eb="1">
      <t>ヒ</t>
    </rPh>
    <rPh sb="1" eb="2">
      <t>ケイ</t>
    </rPh>
    <phoneticPr fontId="1"/>
  </si>
  <si>
    <t>累計</t>
    <rPh sb="0" eb="2">
      <t>ルイケイ</t>
    </rPh>
    <phoneticPr fontId="1"/>
  </si>
  <si>
    <t>名簿登録</t>
    <rPh sb="0" eb="2">
      <t>メイボ</t>
    </rPh>
    <rPh sb="2" eb="4">
      <t>トウロク</t>
    </rPh>
    <phoneticPr fontId="1"/>
  </si>
  <si>
    <t>基準日</t>
    <rPh sb="0" eb="3">
      <t>キジュンビ</t>
    </rPh>
    <phoneticPr fontId="1"/>
  </si>
  <si>
    <t>基準日：</t>
    <rPh sb="0" eb="3">
      <t>キジュンビ</t>
    </rPh>
    <phoneticPr fontId="1"/>
  </si>
  <si>
    <t>率</t>
    <rPh sb="0" eb="1">
      <t>リツ</t>
    </rPh>
    <phoneticPr fontId="1"/>
  </si>
  <si>
    <t>期日前</t>
    <rPh sb="0" eb="2">
      <t>キジツ</t>
    </rPh>
    <rPh sb="2" eb="3">
      <t>マエ</t>
    </rPh>
    <phoneticPr fontId="1"/>
  </si>
  <si>
    <t>選挙期日：</t>
    <rPh sb="0" eb="2">
      <t>センキョ</t>
    </rPh>
    <rPh sb="2" eb="4">
      <t>キジツ</t>
    </rPh>
    <phoneticPr fontId="1"/>
  </si>
  <si>
    <t>有権者</t>
    <rPh sb="0" eb="3">
      <t>ユウケンシャ</t>
    </rPh>
    <phoneticPr fontId="1"/>
  </si>
  <si>
    <t>総計</t>
    <rPh sb="0" eb="2">
      <t>ソウケイ</t>
    </rPh>
    <phoneticPr fontId="1"/>
  </si>
  <si>
    <t>投票者数</t>
    <rPh sb="0" eb="3">
      <t>トウヒョウシャ</t>
    </rPh>
    <rPh sb="3" eb="4">
      <t>スウ</t>
    </rPh>
    <phoneticPr fontId="1"/>
  </si>
  <si>
    <t>前　回</t>
    <rPh sb="0" eb="1">
      <t>マエ</t>
    </rPh>
    <rPh sb="2" eb="3">
      <t>カイ</t>
    </rPh>
    <phoneticPr fontId="1"/>
  </si>
  <si>
    <t>今　回</t>
    <rPh sb="0" eb="1">
      <t>イマ</t>
    </rPh>
    <rPh sb="2" eb="3">
      <t>カイ</t>
    </rPh>
    <phoneticPr fontId="1"/>
  </si>
  <si>
    <t>裾野市議会議員選挙　期日前投票　投票状況</t>
    <rPh sb="0" eb="3">
      <t>スソノシ</t>
    </rPh>
    <rPh sb="3" eb="5">
      <t>ギカイ</t>
    </rPh>
    <rPh sb="5" eb="7">
      <t>ギイン</t>
    </rPh>
    <rPh sb="7" eb="9">
      <t>センキョ</t>
    </rPh>
    <rPh sb="10" eb="12">
      <t>キジツ</t>
    </rPh>
    <rPh sb="12" eb="13">
      <t>マエ</t>
    </rPh>
    <rPh sb="13" eb="15">
      <t>トウヒョウ</t>
    </rPh>
    <rPh sb="16" eb="18">
      <t>トウヒョウ</t>
    </rPh>
    <rPh sb="18" eb="20">
      <t>ジョウキョウ</t>
    </rPh>
    <phoneticPr fontId="1"/>
  </si>
  <si>
    <t>平成30年10月7日</t>
    <rPh sb="0" eb="2">
      <t>ヘイセイ</t>
    </rPh>
    <rPh sb="4" eb="5">
      <t>ネン</t>
    </rPh>
    <rPh sb="7" eb="8">
      <t>ガツ</t>
    </rPh>
    <rPh sb="9" eb="10">
      <t>ヒ</t>
    </rPh>
    <phoneticPr fontId="1"/>
  </si>
  <si>
    <t>令和4年10月2日</t>
    <rPh sb="3" eb="4">
      <t>ネン</t>
    </rPh>
    <rPh sb="6" eb="7">
      <t>ガツ</t>
    </rPh>
    <rPh sb="8" eb="9">
      <t>ヒ</t>
    </rPh>
    <phoneticPr fontId="1"/>
  </si>
  <si>
    <t>平成30年9月29日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</si>
  <si>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令和4年9月24日</t>
    <rPh sb="3" eb="4">
      <t>ネン</t>
    </rPh>
    <rPh sb="5" eb="6">
      <t>ガツ</t>
    </rPh>
    <rPh sb="8" eb="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</si>
</sst>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3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0" fillId="0" borderId="0" xfId="0" quotePrefix="1">
      <alignment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9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14" xfId="0" applyNumberFormat="1" applyBorder="1" applyAlignment="1">
      <alignment vertical="center"/>
    </xf>
    <xf numFmtId="176" fontId="0" fillId="0" borderId="13" xfId="0" applyNumberFormat="1" applyBorder="1">
      <alignment vertical="center"/>
    </xf>
    <xf numFmtId="10" fontId="0" fillId="0" borderId="14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176" fontId="0" fillId="0" borderId="11" xfId="0" applyNumberFormat="1" applyBorder="1" applyAlignment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0" fontId="0" fillId="0" borderId="11" xfId="0" applyNumberFormat="1" applyBorder="1">
      <alignment vertical="center"/>
    </xf>
    <xf numFmtId="176" fontId="0" fillId="0" borderId="16" xfId="0" applyNumberFormat="1" applyBorder="1" applyAlignment="1">
      <alignment horizontal="center" vertical="center"/>
    </xf>
    <xf numFmtId="10" fontId="0" fillId="0" borderId="16" xfId="0" applyNumberFormat="1" applyBorder="1">
      <alignment vertical="center"/>
    </xf>
    <xf numFmtId="56" fontId="0" fillId="0" borderId="0" xfId="0" applyNumberFormat="1">
      <alignment vertical="center"/>
    </xf>
    <xf numFmtId="176" fontId="0" fillId="2" borderId="13" xfId="0" applyNumberFormat="1" applyFill="1" applyBorder="1" applyAlignment="1">
      <alignment vertical="center"/>
    </xf>
    <xf numFmtId="176" fontId="0" fillId="2" borderId="1" xfId="0" applyNumberFormat="1" applyFill="1" applyBorder="1" applyAlignment="1">
      <alignment vertical="center"/>
    </xf>
    <xf numFmtId="176" fontId="0" fillId="2" borderId="9" xfId="0" applyNumberFormat="1" applyFill="1" applyBorder="1" applyAlignment="1">
      <alignment vertical="center"/>
    </xf>
    <xf numFmtId="176" fontId="0" fillId="2" borderId="10" xfId="0" applyNumberFormat="1" applyFill="1" applyBorder="1" applyAlignment="1">
      <alignment vertical="center"/>
    </xf>
    <xf numFmtId="176" fontId="0" fillId="2" borderId="3" xfId="0" applyNumberFormat="1" applyFill="1" applyBorder="1">
      <alignment vertical="center"/>
    </xf>
    <xf numFmtId="176" fontId="0" fillId="2" borderId="4" xfId="0" applyNumberFormat="1" applyFill="1" applyBorder="1">
      <alignment vertical="center"/>
    </xf>
    <xf numFmtId="0" fontId="0" fillId="2" borderId="0" xfId="0" quotePrefix="1" applyFill="1">
      <alignment vertical="center"/>
    </xf>
    <xf numFmtId="0" fontId="0" fillId="2" borderId="0" xfId="0" applyFill="1">
      <alignment vertical="center"/>
    </xf>
    <xf numFmtId="0" fontId="0" fillId="0" borderId="2" xfId="0" applyBorder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2" xfId="0" applyBorder="1" applyAlignment="1">
      <alignment vertical="top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26"/>
  <sheetViews>
    <sheetView tabSelected="1" workbookViewId="0">
      <selection activeCell="S20" sqref="S20"/>
    </sheetView>
  </sheetViews>
  <sheetFormatPr defaultRowHeight="18" x14ac:dyDescent="0.45"/>
  <cols>
    <col min="1" max="1" width="2.69921875" customWidth="1"/>
    <col min="11" max="11" width="4.69921875" customWidth="1"/>
  </cols>
  <sheetData>
    <row r="1" spans="2:20" ht="10.199999999999999" customHeight="1" x14ac:dyDescent="0.45"/>
    <row r="2" spans="2:20" ht="58.2" x14ac:dyDescent="0.45">
      <c r="B2" s="37" t="s">
        <v>23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2:20" ht="10.199999999999999" customHeight="1" thickBot="1" x14ac:dyDescent="0.5"/>
    <row r="4" spans="2:20" ht="59.4" thickTop="1" thickBot="1" x14ac:dyDescent="0.5">
      <c r="B4" s="38" t="s">
        <v>21</v>
      </c>
      <c r="C4" s="39"/>
      <c r="D4" s="39"/>
      <c r="E4" s="39"/>
      <c r="F4" s="39"/>
      <c r="G4" s="39"/>
      <c r="H4" s="39"/>
      <c r="I4" s="39"/>
      <c r="J4" s="40"/>
      <c r="L4" s="38" t="s">
        <v>22</v>
      </c>
      <c r="M4" s="39"/>
      <c r="N4" s="39"/>
      <c r="O4" s="39"/>
      <c r="P4" s="39"/>
      <c r="Q4" s="39"/>
      <c r="R4" s="39"/>
      <c r="S4" s="39"/>
      <c r="T4" s="40"/>
    </row>
    <row r="5" spans="2:20" ht="10.199999999999999" customHeight="1" thickTop="1" x14ac:dyDescent="0.45"/>
    <row r="6" spans="2:20" x14ac:dyDescent="0.45">
      <c r="B6" s="5" t="s">
        <v>14</v>
      </c>
      <c r="C6" s="34" t="s">
        <v>26</v>
      </c>
      <c r="D6" s="35"/>
      <c r="L6" s="5" t="s">
        <v>14</v>
      </c>
      <c r="M6" s="34" t="s">
        <v>27</v>
      </c>
      <c r="N6" s="35"/>
    </row>
    <row r="7" spans="2:20" ht="10.199999999999999" customHeight="1" thickBot="1" x14ac:dyDescent="0.5">
      <c r="C7" s="5"/>
      <c r="D7" s="4"/>
      <c r="M7" s="5"/>
      <c r="N7" s="4"/>
    </row>
    <row r="8" spans="2:20" ht="18.600000000000001" thickBot="1" x14ac:dyDescent="0.5">
      <c r="C8" s="36" t="s">
        <v>13</v>
      </c>
      <c r="D8" s="8" t="s">
        <v>7</v>
      </c>
      <c r="E8" s="9" t="s">
        <v>8</v>
      </c>
      <c r="F8" s="10" t="s">
        <v>9</v>
      </c>
      <c r="M8" s="36" t="s">
        <v>13</v>
      </c>
      <c r="N8" s="8" t="s">
        <v>7</v>
      </c>
      <c r="O8" s="9" t="s">
        <v>8</v>
      </c>
      <c r="P8" s="10" t="s">
        <v>9</v>
      </c>
    </row>
    <row r="9" spans="2:20" ht="18.600000000000001" thickBot="1" x14ac:dyDescent="0.5">
      <c r="C9" s="7" t="s">
        <v>12</v>
      </c>
      <c r="D9" s="32">
        <v>21866</v>
      </c>
      <c r="E9" s="33">
        <v>21077</v>
      </c>
      <c r="F9" s="12">
        <f>IF(D9="","",D9+E9)</f>
        <v>42943</v>
      </c>
      <c r="M9" s="7" t="s">
        <v>12</v>
      </c>
      <c r="N9" s="32">
        <v>21095</v>
      </c>
      <c r="O9" s="33">
        <v>20634</v>
      </c>
      <c r="P9" s="12">
        <f>IF(N9="","",N9+O9)</f>
        <v>41729</v>
      </c>
    </row>
    <row r="10" spans="2:20" ht="10.199999999999999" customHeight="1" thickBot="1" x14ac:dyDescent="0.5"/>
    <row r="11" spans="2:20" ht="18.600000000000001" thickBot="1" x14ac:dyDescent="0.5">
      <c r="C11" s="41" t="s">
        <v>16</v>
      </c>
      <c r="D11" s="42" t="s">
        <v>10</v>
      </c>
      <c r="E11" s="43"/>
      <c r="F11" s="44"/>
      <c r="G11" s="42" t="s">
        <v>11</v>
      </c>
      <c r="H11" s="43"/>
      <c r="I11" s="43"/>
      <c r="J11" s="44"/>
      <c r="M11" s="41" t="s">
        <v>16</v>
      </c>
      <c r="N11" s="42" t="s">
        <v>10</v>
      </c>
      <c r="O11" s="43"/>
      <c r="P11" s="44"/>
      <c r="Q11" s="42" t="s">
        <v>11</v>
      </c>
      <c r="R11" s="43"/>
      <c r="S11" s="43"/>
      <c r="T11" s="44"/>
    </row>
    <row r="12" spans="2:20" ht="18.600000000000001" thickBot="1" x14ac:dyDescent="0.5">
      <c r="C12" s="41"/>
      <c r="D12" s="13" t="s">
        <v>7</v>
      </c>
      <c r="E12" s="14" t="s">
        <v>8</v>
      </c>
      <c r="F12" s="15" t="s">
        <v>9</v>
      </c>
      <c r="G12" s="13" t="s">
        <v>7</v>
      </c>
      <c r="H12" s="14" t="s">
        <v>8</v>
      </c>
      <c r="I12" s="14" t="s">
        <v>9</v>
      </c>
      <c r="J12" s="15" t="s">
        <v>15</v>
      </c>
      <c r="M12" s="41"/>
      <c r="N12" s="13" t="s">
        <v>7</v>
      </c>
      <c r="O12" s="14" t="s">
        <v>8</v>
      </c>
      <c r="P12" s="15" t="s">
        <v>9</v>
      </c>
      <c r="Q12" s="13" t="s">
        <v>7</v>
      </c>
      <c r="R12" s="14" t="s">
        <v>8</v>
      </c>
      <c r="S12" s="14" t="s">
        <v>9</v>
      </c>
      <c r="T12" s="15" t="s">
        <v>15</v>
      </c>
    </row>
    <row r="13" spans="2:20" x14ac:dyDescent="0.45">
      <c r="B13" s="27">
        <v>44835</v>
      </c>
      <c r="C13" s="16" t="s">
        <v>0</v>
      </c>
      <c r="D13" s="28">
        <v>313</v>
      </c>
      <c r="E13" s="29">
        <v>207</v>
      </c>
      <c r="F13" s="17">
        <f t="shared" ref="F13:F18" si="0">IF(D13="","",D13+E13)</f>
        <v>520</v>
      </c>
      <c r="G13" s="18">
        <f>IF(D13="","",D13)</f>
        <v>313</v>
      </c>
      <c r="H13" s="6">
        <f>IF(E13="","",E13)</f>
        <v>207</v>
      </c>
      <c r="I13" s="6">
        <f>IF(F13="","",F13)</f>
        <v>520</v>
      </c>
      <c r="J13" s="19">
        <f t="shared" ref="J13:J17" si="1">IF(I13="","",I13/F$9)</f>
        <v>1.2109074820110378E-2</v>
      </c>
      <c r="L13" s="27">
        <v>44830</v>
      </c>
      <c r="M13" s="16" t="s">
        <v>0</v>
      </c>
      <c r="N13" s="28">
        <v>356</v>
      </c>
      <c r="O13" s="29">
        <v>359</v>
      </c>
      <c r="P13" s="17">
        <f t="shared" ref="P13:P18" si="2">IF(N13="","",N13+O13)</f>
        <v>715</v>
      </c>
      <c r="Q13" s="18">
        <f>IF(N13="","",N13)</f>
        <v>356</v>
      </c>
      <c r="R13" s="6">
        <f>IF(O13="","",O13)</f>
        <v>359</v>
      </c>
      <c r="S13" s="6">
        <f>IF(P13="","",P13)</f>
        <v>715</v>
      </c>
      <c r="T13" s="19">
        <f t="shared" ref="T13:T17" si="3">IF(S13="","",S13/P$9)</f>
        <v>1.7134366986987466E-2</v>
      </c>
    </row>
    <row r="14" spans="2:20" x14ac:dyDescent="0.45">
      <c r="B14" s="27">
        <v>44836</v>
      </c>
      <c r="C14" s="16" t="s">
        <v>1</v>
      </c>
      <c r="D14" s="28">
        <v>371</v>
      </c>
      <c r="E14" s="29">
        <v>385</v>
      </c>
      <c r="F14" s="17">
        <f t="shared" si="0"/>
        <v>756</v>
      </c>
      <c r="G14" s="18">
        <f t="shared" ref="G14:I17" si="4">IF(D14="","",G13+D14)</f>
        <v>684</v>
      </c>
      <c r="H14" s="6">
        <f t="shared" si="4"/>
        <v>592</v>
      </c>
      <c r="I14" s="6">
        <f t="shared" si="4"/>
        <v>1276</v>
      </c>
      <c r="J14" s="19">
        <f t="shared" si="1"/>
        <v>2.9713806673963162E-2</v>
      </c>
      <c r="L14" s="27">
        <v>44831</v>
      </c>
      <c r="M14" s="16" t="s">
        <v>1</v>
      </c>
      <c r="N14" s="28">
        <v>392</v>
      </c>
      <c r="O14" s="29">
        <v>414</v>
      </c>
      <c r="P14" s="17">
        <f t="shared" si="2"/>
        <v>806</v>
      </c>
      <c r="Q14" s="18">
        <f t="shared" ref="Q14:S17" si="5">IF(N14="","",Q13+N14)</f>
        <v>748</v>
      </c>
      <c r="R14" s="6">
        <f t="shared" si="5"/>
        <v>773</v>
      </c>
      <c r="S14" s="6">
        <f t="shared" si="5"/>
        <v>1521</v>
      </c>
      <c r="T14" s="19">
        <f t="shared" si="3"/>
        <v>3.6449471590500611E-2</v>
      </c>
    </row>
    <row r="15" spans="2:20" x14ac:dyDescent="0.45">
      <c r="B15" s="27">
        <v>44837</v>
      </c>
      <c r="C15" s="16" t="s">
        <v>2</v>
      </c>
      <c r="D15" s="28">
        <v>663</v>
      </c>
      <c r="E15" s="29">
        <v>616</v>
      </c>
      <c r="F15" s="17">
        <f t="shared" si="0"/>
        <v>1279</v>
      </c>
      <c r="G15" s="18">
        <f t="shared" si="4"/>
        <v>1347</v>
      </c>
      <c r="H15" s="6">
        <f t="shared" si="4"/>
        <v>1208</v>
      </c>
      <c r="I15" s="6">
        <f t="shared" si="4"/>
        <v>2555</v>
      </c>
      <c r="J15" s="19">
        <f t="shared" si="1"/>
        <v>5.9497473394965417E-2</v>
      </c>
      <c r="L15" s="27">
        <v>44832</v>
      </c>
      <c r="M15" s="16" t="s">
        <v>2</v>
      </c>
      <c r="N15" s="28">
        <v>505</v>
      </c>
      <c r="O15" s="29">
        <v>539</v>
      </c>
      <c r="P15" s="17">
        <f t="shared" si="2"/>
        <v>1044</v>
      </c>
      <c r="Q15" s="18">
        <f t="shared" si="5"/>
        <v>1253</v>
      </c>
      <c r="R15" s="6">
        <f t="shared" si="5"/>
        <v>1312</v>
      </c>
      <c r="S15" s="6">
        <f t="shared" si="5"/>
        <v>2565</v>
      </c>
      <c r="T15" s="19">
        <f t="shared" si="3"/>
        <v>6.1468043806465526E-2</v>
      </c>
    </row>
    <row r="16" spans="2:20" x14ac:dyDescent="0.45">
      <c r="B16" s="27">
        <v>44838</v>
      </c>
      <c r="C16" s="16" t="s">
        <v>3</v>
      </c>
      <c r="D16" s="28">
        <v>605</v>
      </c>
      <c r="E16" s="29">
        <v>685</v>
      </c>
      <c r="F16" s="17">
        <f t="shared" si="0"/>
        <v>1290</v>
      </c>
      <c r="G16" s="18">
        <f t="shared" si="4"/>
        <v>1952</v>
      </c>
      <c r="H16" s="6">
        <f t="shared" si="4"/>
        <v>1893</v>
      </c>
      <c r="I16" s="6">
        <f t="shared" si="4"/>
        <v>3845</v>
      </c>
      <c r="J16" s="19">
        <f t="shared" si="1"/>
        <v>8.9537293621777703E-2</v>
      </c>
      <c r="L16" s="27">
        <v>44833</v>
      </c>
      <c r="M16" s="16" t="s">
        <v>3</v>
      </c>
      <c r="N16" s="28">
        <v>486</v>
      </c>
      <c r="O16" s="29">
        <v>532</v>
      </c>
      <c r="P16" s="17">
        <f t="shared" si="2"/>
        <v>1018</v>
      </c>
      <c r="Q16" s="18">
        <f t="shared" si="5"/>
        <v>1739</v>
      </c>
      <c r="R16" s="6">
        <f t="shared" si="5"/>
        <v>1844</v>
      </c>
      <c r="S16" s="6">
        <f t="shared" si="5"/>
        <v>3583</v>
      </c>
      <c r="T16" s="19">
        <f t="shared" si="3"/>
        <v>8.5863548131994538E-2</v>
      </c>
    </row>
    <row r="17" spans="2:20" x14ac:dyDescent="0.45">
      <c r="B17" s="27">
        <v>44839</v>
      </c>
      <c r="C17" s="16" t="s">
        <v>4</v>
      </c>
      <c r="D17" s="28">
        <v>689</v>
      </c>
      <c r="E17" s="29">
        <v>748</v>
      </c>
      <c r="F17" s="17">
        <f t="shared" si="0"/>
        <v>1437</v>
      </c>
      <c r="G17" s="18">
        <f t="shared" si="4"/>
        <v>2641</v>
      </c>
      <c r="H17" s="6">
        <f t="shared" si="4"/>
        <v>2641</v>
      </c>
      <c r="I17" s="6">
        <f t="shared" si="4"/>
        <v>5282</v>
      </c>
      <c r="J17" s="19">
        <f t="shared" si="1"/>
        <v>0.12300025615350581</v>
      </c>
      <c r="L17" s="27">
        <v>44834</v>
      </c>
      <c r="M17" s="16" t="s">
        <v>4</v>
      </c>
      <c r="N17" s="28">
        <v>604</v>
      </c>
      <c r="O17" s="29">
        <v>679</v>
      </c>
      <c r="P17" s="17">
        <f t="shared" si="2"/>
        <v>1283</v>
      </c>
      <c r="Q17" s="18">
        <f t="shared" si="5"/>
        <v>2343</v>
      </c>
      <c r="R17" s="6">
        <f t="shared" si="5"/>
        <v>2523</v>
      </c>
      <c r="S17" s="6">
        <f t="shared" si="5"/>
        <v>4866</v>
      </c>
      <c r="T17" s="19">
        <f t="shared" si="3"/>
        <v>0.11660955211004337</v>
      </c>
    </row>
    <row r="18" spans="2:20" ht="18.600000000000001" thickBot="1" x14ac:dyDescent="0.5">
      <c r="B18" s="27">
        <v>44840</v>
      </c>
      <c r="C18" s="20" t="s">
        <v>5</v>
      </c>
      <c r="D18" s="30">
        <v>1445</v>
      </c>
      <c r="E18" s="31">
        <v>1398</v>
      </c>
      <c r="F18" s="21">
        <f t="shared" si="0"/>
        <v>2843</v>
      </c>
      <c r="G18" s="22">
        <f>IF(D18="","",G17+D18)</f>
        <v>4086</v>
      </c>
      <c r="H18" s="23">
        <f>IF(E18="","",H17+E18)</f>
        <v>4039</v>
      </c>
      <c r="I18" s="23">
        <f>IF(F18="","",I17+F18)</f>
        <v>8125</v>
      </c>
      <c r="J18" s="24">
        <f>IF(I18="","",I18/F$9)</f>
        <v>0.18920429406422468</v>
      </c>
      <c r="L18" s="27">
        <v>44835</v>
      </c>
      <c r="M18" s="20" t="s">
        <v>5</v>
      </c>
      <c r="N18" s="30">
        <v>1271</v>
      </c>
      <c r="O18" s="31">
        <v>1327</v>
      </c>
      <c r="P18" s="21">
        <f t="shared" si="2"/>
        <v>2598</v>
      </c>
      <c r="Q18" s="22">
        <f>IF(N18="","",Q17+N18)</f>
        <v>3614</v>
      </c>
      <c r="R18" s="23">
        <f>IF(O18="","",R17+O18)</f>
        <v>3850</v>
      </c>
      <c r="S18" s="23">
        <f>IF(P18="","",S17+P18)</f>
        <v>7464</v>
      </c>
      <c r="T18" s="24">
        <f>IF(S18="","",S18/P$9)</f>
        <v>0.17886841285436986</v>
      </c>
    </row>
    <row r="19" spans="2:20" ht="10.199999999999999" customHeight="1" x14ac:dyDescent="0.45">
      <c r="C19" s="1"/>
      <c r="D19" s="3"/>
      <c r="E19" s="3"/>
      <c r="F19" s="3"/>
      <c r="G19" s="2"/>
      <c r="H19" s="2"/>
      <c r="I19" s="2"/>
      <c r="M19" s="1"/>
      <c r="N19" s="3"/>
      <c r="O19" s="3"/>
      <c r="P19" s="3"/>
      <c r="Q19" s="2"/>
      <c r="R19" s="2"/>
      <c r="S19" s="2"/>
    </row>
    <row r="20" spans="2:20" x14ac:dyDescent="0.45">
      <c r="B20" s="5" t="s">
        <v>17</v>
      </c>
      <c r="C20" s="34" t="s">
        <v>24</v>
      </c>
      <c r="D20" s="35"/>
      <c r="L20" s="5" t="s">
        <v>17</v>
      </c>
      <c r="M20" s="34" t="s">
        <v>25</v>
      </c>
      <c r="N20" s="35"/>
    </row>
    <row r="21" spans="2:20" ht="10.199999999999999" customHeight="1" thickBot="1" x14ac:dyDescent="0.5">
      <c r="C21" s="5"/>
      <c r="D21" s="4"/>
      <c r="M21" s="5"/>
      <c r="N21" s="4"/>
    </row>
    <row r="22" spans="2:20" ht="18.600000000000001" thickBot="1" x14ac:dyDescent="0.5">
      <c r="C22" s="36" t="s">
        <v>6</v>
      </c>
      <c r="D22" s="8" t="s">
        <v>7</v>
      </c>
      <c r="E22" s="9" t="s">
        <v>8</v>
      </c>
      <c r="F22" s="10" t="s">
        <v>9</v>
      </c>
      <c r="M22" s="36" t="s">
        <v>6</v>
      </c>
      <c r="N22" s="8" t="s">
        <v>7</v>
      </c>
      <c r="O22" s="9" t="s">
        <v>8</v>
      </c>
      <c r="P22" s="10" t="s">
        <v>9</v>
      </c>
    </row>
    <row r="23" spans="2:20" ht="18.600000000000001" thickBot="1" x14ac:dyDescent="0.5">
      <c r="C23" s="7" t="s">
        <v>18</v>
      </c>
      <c r="D23" s="32">
        <v>21508</v>
      </c>
      <c r="E23" s="33">
        <v>20842</v>
      </c>
      <c r="F23" s="12">
        <f>IF(D23="","",D23+E23)</f>
        <v>42350</v>
      </c>
      <c r="M23" s="7" t="s">
        <v>18</v>
      </c>
      <c r="N23" s="32">
        <v>20724</v>
      </c>
      <c r="O23" s="33">
        <v>20382</v>
      </c>
      <c r="P23" s="12">
        <f>IF(N23="","",N23+O23)</f>
        <v>41106</v>
      </c>
    </row>
    <row r="24" spans="2:20" ht="10.199999999999999" customHeight="1" thickBot="1" x14ac:dyDescent="0.5"/>
    <row r="25" spans="2:20" ht="18.600000000000001" thickBot="1" x14ac:dyDescent="0.5">
      <c r="C25" s="36" t="s">
        <v>19</v>
      </c>
      <c r="D25" s="8" t="s">
        <v>7</v>
      </c>
      <c r="E25" s="9" t="s">
        <v>8</v>
      </c>
      <c r="F25" s="9" t="s">
        <v>9</v>
      </c>
      <c r="G25" s="25" t="s">
        <v>9</v>
      </c>
      <c r="M25" s="36" t="s">
        <v>19</v>
      </c>
      <c r="N25" s="8" t="s">
        <v>7</v>
      </c>
      <c r="O25" s="9" t="s">
        <v>8</v>
      </c>
      <c r="P25" s="9" t="s">
        <v>9</v>
      </c>
      <c r="Q25" s="25" t="s">
        <v>9</v>
      </c>
    </row>
    <row r="26" spans="2:20" ht="18.600000000000001" thickBot="1" x14ac:dyDescent="0.5">
      <c r="C26" s="7" t="s">
        <v>20</v>
      </c>
      <c r="D26" s="32">
        <v>11560</v>
      </c>
      <c r="E26" s="33">
        <v>11533</v>
      </c>
      <c r="F26" s="11">
        <f>IF(D26="","",D26+E26)</f>
        <v>23093</v>
      </c>
      <c r="G26" s="26">
        <f>IF(F26="","",F26/F23)</f>
        <v>0.54528925619834712</v>
      </c>
      <c r="M26" s="7" t="s">
        <v>20</v>
      </c>
      <c r="N26" s="32"/>
      <c r="O26" s="33"/>
      <c r="P26" s="11" t="str">
        <f>IF(N26="","",N26+O26)</f>
        <v/>
      </c>
      <c r="Q26" s="26" t="str">
        <f>IF(P26="","",P26/P23)</f>
        <v/>
      </c>
    </row>
  </sheetData>
  <mergeCells count="9">
    <mergeCell ref="B2:T2"/>
    <mergeCell ref="B4:J4"/>
    <mergeCell ref="L4:T4"/>
    <mergeCell ref="C11:C12"/>
    <mergeCell ref="D11:F11"/>
    <mergeCell ref="G11:J11"/>
    <mergeCell ref="M11:M12"/>
    <mergeCell ref="N11:P11"/>
    <mergeCell ref="Q11:T11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R4市議選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2022-09-27T11:32:44Z</dcterms:created>
  <dcterms:modified xsi:type="dcterms:W3CDTF">2022-10-02T02:26:21Z</dcterms:modified>
</cp:coreProperties>
</file>