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66925"/>
  <xr:revisionPtr revIDLastSave="0" documentId="13_ncr:1_{3262D3FE-9B32-4BD6-B990-B251C7731D0F}" xr6:coauthVersionLast="43" xr6:coauthVersionMax="43" xr10:uidLastSave="{00000000-0000-0000-0000-000000000000}"/>
  <bookViews>
    <workbookView xWindow="-108" yWindow="-108" windowWidth="23256" windowHeight="12576" xr2:uid="{7CEAB603-6113-40A9-AFF1-C0B2CE17F229}"/>
  </bookViews>
  <sheets>
    <sheet name="R4参院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P37" i="1"/>
  <c r="Q37" i="1" s="1"/>
  <c r="F37" i="1"/>
  <c r="G37" i="1" s="1"/>
  <c r="P34" i="1"/>
  <c r="F34" i="1"/>
  <c r="R29" i="1"/>
  <c r="Q29" i="1"/>
  <c r="P29" i="1"/>
  <c r="S29" i="1" s="1"/>
  <c r="T29" i="1" s="1"/>
  <c r="F29" i="1"/>
  <c r="R28" i="1"/>
  <c r="Q28" i="1"/>
  <c r="P28" i="1"/>
  <c r="S28" i="1" s="1"/>
  <c r="T28" i="1" s="1"/>
  <c r="F28" i="1"/>
  <c r="R27" i="1"/>
  <c r="Q27" i="1"/>
  <c r="P27" i="1"/>
  <c r="S27" i="1" s="1"/>
  <c r="T27" i="1" s="1"/>
  <c r="F27" i="1"/>
  <c r="R26" i="1"/>
  <c r="Q26" i="1"/>
  <c r="P26" i="1"/>
  <c r="S26" i="1" s="1"/>
  <c r="T26" i="1" s="1"/>
  <c r="F26" i="1"/>
  <c r="R25" i="1"/>
  <c r="Q25" i="1"/>
  <c r="P25" i="1"/>
  <c r="S25" i="1" s="1"/>
  <c r="T25" i="1" s="1"/>
  <c r="F25" i="1"/>
  <c r="R24" i="1"/>
  <c r="Q24" i="1"/>
  <c r="P24" i="1"/>
  <c r="S24" i="1" s="1"/>
  <c r="T24" i="1" s="1"/>
  <c r="F24" i="1"/>
  <c r="R23" i="1"/>
  <c r="Q23" i="1"/>
  <c r="P23" i="1"/>
  <c r="S23" i="1" s="1"/>
  <c r="T23" i="1" s="1"/>
  <c r="F23" i="1"/>
  <c r="R22" i="1"/>
  <c r="Q22" i="1"/>
  <c r="P22" i="1"/>
  <c r="S22" i="1" s="1"/>
  <c r="T22" i="1" s="1"/>
  <c r="F22" i="1"/>
  <c r="R21" i="1"/>
  <c r="Q21" i="1"/>
  <c r="P21" i="1"/>
  <c r="S21" i="1" s="1"/>
  <c r="T21" i="1" s="1"/>
  <c r="F21" i="1"/>
  <c r="R20" i="1"/>
  <c r="Q20" i="1"/>
  <c r="P20" i="1"/>
  <c r="S20" i="1" s="1"/>
  <c r="T20" i="1" s="1"/>
  <c r="F20" i="1"/>
  <c r="R19" i="1"/>
  <c r="Q19" i="1"/>
  <c r="P19" i="1"/>
  <c r="S19" i="1" s="1"/>
  <c r="T19" i="1" s="1"/>
  <c r="F19" i="1"/>
  <c r="S18" i="1"/>
  <c r="T18" i="1" s="1"/>
  <c r="R18" i="1"/>
  <c r="Q18" i="1"/>
  <c r="P18" i="1"/>
  <c r="F18" i="1"/>
  <c r="Q17" i="1"/>
  <c r="P17" i="1"/>
  <c r="S17" i="1" s="1"/>
  <c r="T17" i="1" s="1"/>
  <c r="F17" i="1"/>
  <c r="R16" i="1"/>
  <c r="Q16" i="1"/>
  <c r="P16" i="1"/>
  <c r="S16" i="1" s="1"/>
  <c r="T16" i="1" s="1"/>
  <c r="F16" i="1"/>
  <c r="P15" i="1"/>
  <c r="H15" i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F15" i="1"/>
  <c r="P14" i="1"/>
  <c r="H14" i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F14" i="1"/>
  <c r="I14" i="1" s="1"/>
  <c r="R13" i="1"/>
  <c r="R14" i="1" s="1"/>
  <c r="R15" i="1" s="1"/>
  <c r="Q13" i="1"/>
  <c r="Q14" i="1" s="1"/>
  <c r="Q15" i="1" s="1"/>
  <c r="P13" i="1"/>
  <c r="S13" i="1" s="1"/>
  <c r="P9" i="1"/>
  <c r="F9" i="1"/>
  <c r="S15" i="1" l="1"/>
  <c r="T15" i="1" s="1"/>
  <c r="T13" i="1"/>
  <c r="S14" i="1"/>
  <c r="T14" i="1" s="1"/>
  <c r="I15" i="1"/>
  <c r="J15" i="1" s="1"/>
  <c r="J14" i="1"/>
  <c r="I16" i="1" l="1"/>
  <c r="I17" i="1" l="1"/>
  <c r="J16" i="1"/>
  <c r="J17" i="1" l="1"/>
  <c r="I18" i="1"/>
  <c r="I19" i="1" l="1"/>
  <c r="J18" i="1"/>
  <c r="J19" i="1" l="1"/>
  <c r="I20" i="1"/>
  <c r="I21" i="1" l="1"/>
  <c r="J20" i="1"/>
  <c r="J21" i="1" l="1"/>
  <c r="I22" i="1"/>
  <c r="I23" i="1" l="1"/>
  <c r="J22" i="1"/>
  <c r="J23" i="1" l="1"/>
  <c r="I24" i="1"/>
  <c r="I25" i="1" l="1"/>
  <c r="J24" i="1"/>
  <c r="J25" i="1" l="1"/>
  <c r="I26" i="1"/>
  <c r="I27" i="1" l="1"/>
  <c r="J26" i="1"/>
  <c r="J27" i="1" l="1"/>
  <c r="I28" i="1"/>
  <c r="I29" i="1" l="1"/>
  <c r="J29" i="1" s="1"/>
  <c r="J28" i="1"/>
</calcChain>
</file>

<file path=xl/sharedStrings.xml><?xml version="1.0" encoding="utf-8"?>
<sst xmlns="http://schemas.openxmlformats.org/spreadsheetml/2006/main" count="96" uniqueCount="39">
  <si>
    <t>参議院議員通常選挙　期日前投票状況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キジツ</t>
    </rPh>
    <rPh sb="12" eb="13">
      <t>ゼン</t>
    </rPh>
    <rPh sb="13" eb="15">
      <t>トウヒョウ</t>
    </rPh>
    <rPh sb="15" eb="17">
      <t>ジョウキョウ</t>
    </rPh>
    <phoneticPr fontId="1"/>
  </si>
  <si>
    <t>前　回</t>
    <rPh sb="0" eb="1">
      <t>マエ</t>
    </rPh>
    <rPh sb="2" eb="3">
      <t>カイ</t>
    </rPh>
    <phoneticPr fontId="1"/>
  </si>
  <si>
    <t>今　回</t>
    <rPh sb="0" eb="1">
      <t>イマ</t>
    </rPh>
    <rPh sb="2" eb="3">
      <t>カイ</t>
    </rPh>
    <phoneticPr fontId="1"/>
  </si>
  <si>
    <t>基準日：</t>
    <rPh sb="0" eb="3">
      <t>キジュンビ</t>
    </rPh>
    <phoneticPr fontId="1"/>
  </si>
  <si>
    <t>令和元年7月3日</t>
    <rPh sb="2" eb="3">
      <t>ガン</t>
    </rPh>
    <rPh sb="3" eb="4">
      <t>ネン</t>
    </rPh>
    <rPh sb="5" eb="6">
      <t>ガツ</t>
    </rPh>
    <rPh sb="7" eb="8">
      <t>ヒ</t>
    </rPh>
    <phoneticPr fontId="1"/>
  </si>
  <si>
    <t>令和4年6月21日</t>
    <rPh sb="3" eb="4">
      <t>ネン</t>
    </rPh>
    <rPh sb="5" eb="6">
      <t>ガツ</t>
    </rPh>
    <rPh sb="8" eb="9">
      <t>ヒ</t>
    </rPh>
    <phoneticPr fontId="1"/>
  </si>
  <si>
    <t>基準日</t>
    <rPh sb="0" eb="3">
      <t>キジュンビ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</si>
  <si>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</si>
  <si>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</si>
  <si>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</si>
  <si>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名簿登録</t>
    <rPh sb="0" eb="2">
      <t>メイボ</t>
    </rPh>
    <rPh sb="2" eb="4">
      <t>トウロク</t>
    </rPh>
    <phoneticPr fontId="1"/>
  </si>
  <si>
    <t>期日前</t>
    <rPh sb="0" eb="2">
      <t>キジツ</t>
    </rPh>
    <rPh sb="2" eb="3">
      <t>マエ</t>
    </rPh>
    <phoneticPr fontId="1"/>
  </si>
  <si>
    <t>日計</t>
    <rPh sb="0" eb="1">
      <t>ヒ</t>
    </rPh>
    <rPh sb="1" eb="2">
      <t>ケイ</t>
    </rPh>
    <phoneticPr fontId="1"/>
  </si>
  <si>
    <t>累計</t>
    <rPh sb="0" eb="2">
      <t>ルイケイ</t>
    </rPh>
    <phoneticPr fontId="1"/>
  </si>
  <si>
    <t>率</t>
    <rPh sb="0" eb="1">
      <t>リツ</t>
    </rPh>
    <phoneticPr fontId="1"/>
  </si>
  <si>
    <t>17日前</t>
    <rPh sb="2" eb="4">
      <t>ニチマエ</t>
    </rPh>
    <phoneticPr fontId="1"/>
  </si>
  <si>
    <t>16日前</t>
    <rPh sb="2" eb="3">
      <t>ニチ</t>
    </rPh>
    <rPh sb="3" eb="4">
      <t>マエ</t>
    </rPh>
    <phoneticPr fontId="1"/>
  </si>
  <si>
    <t>15日前</t>
    <rPh sb="2" eb="4">
      <t>ニチマエ</t>
    </rPh>
    <phoneticPr fontId="1"/>
  </si>
  <si>
    <t>14日前</t>
    <rPh sb="2" eb="3">
      <t>ニチ</t>
    </rPh>
    <rPh sb="3" eb="4">
      <t>マエ</t>
    </rPh>
    <phoneticPr fontId="1"/>
  </si>
  <si>
    <t>13日前</t>
    <rPh sb="2" eb="3">
      <t>ニチ</t>
    </rPh>
    <rPh sb="3" eb="4">
      <t>マエ</t>
    </rPh>
    <phoneticPr fontId="1"/>
  </si>
  <si>
    <t>12日前</t>
    <rPh sb="2" eb="4">
      <t>ニチマエ</t>
    </rPh>
    <phoneticPr fontId="1"/>
  </si>
  <si>
    <t>11日前</t>
    <rPh sb="2" eb="3">
      <t>ニチ</t>
    </rPh>
    <rPh sb="3" eb="4">
      <t>マエ</t>
    </rPh>
    <phoneticPr fontId="1"/>
  </si>
  <si>
    <t>10日前</t>
    <rPh sb="2" eb="3">
      <t>ニチ</t>
    </rPh>
    <rPh sb="3" eb="4">
      <t>マエ</t>
    </rPh>
    <phoneticPr fontId="1"/>
  </si>
  <si>
    <t>9日前</t>
    <rPh sb="1" eb="3">
      <t>ニチマエ</t>
    </rPh>
    <phoneticPr fontId="1"/>
  </si>
  <si>
    <t>8日前</t>
    <rPh sb="1" eb="2">
      <t>ニチ</t>
    </rPh>
    <rPh sb="2" eb="3">
      <t>マエ</t>
    </rPh>
    <phoneticPr fontId="1"/>
  </si>
  <si>
    <t>7日前</t>
    <rPh sb="1" eb="2">
      <t>ニチ</t>
    </rPh>
    <rPh sb="2" eb="3">
      <t>マエ</t>
    </rPh>
    <phoneticPr fontId="1"/>
  </si>
  <si>
    <t>6日前</t>
    <rPh sb="1" eb="3">
      <t>ニチマエ</t>
    </rPh>
    <phoneticPr fontId="1"/>
  </si>
  <si>
    <t>5日前</t>
    <rPh sb="1" eb="2">
      <t>ニチ</t>
    </rPh>
    <rPh sb="2" eb="3">
      <t>マエ</t>
    </rPh>
    <phoneticPr fontId="1"/>
  </si>
  <si>
    <t>4日前</t>
    <rPh sb="1" eb="2">
      <t>ニチ</t>
    </rPh>
    <rPh sb="2" eb="3">
      <t>マエ</t>
    </rPh>
    <phoneticPr fontId="1"/>
  </si>
  <si>
    <t>3日前</t>
    <rPh sb="1" eb="3">
      <t>ニチマエ</t>
    </rPh>
    <phoneticPr fontId="1"/>
  </si>
  <si>
    <t>2日前</t>
    <rPh sb="1" eb="2">
      <t>ニチ</t>
    </rPh>
    <rPh sb="2" eb="3">
      <t>マエ</t>
    </rPh>
    <phoneticPr fontId="1"/>
  </si>
  <si>
    <t>1日前</t>
    <rPh sb="1" eb="2">
      <t>ニチ</t>
    </rPh>
    <rPh sb="2" eb="3">
      <t>マエ</t>
    </rPh>
    <phoneticPr fontId="1"/>
  </si>
  <si>
    <t>選挙期日：</t>
    <rPh sb="0" eb="2">
      <t>センキョ</t>
    </rPh>
    <rPh sb="2" eb="4">
      <t>キジツ</t>
    </rPh>
    <phoneticPr fontId="1"/>
  </si>
  <si>
    <t>令和元年7月21日</t>
    <rPh sb="2" eb="3">
      <t>モト</t>
    </rPh>
    <rPh sb="3" eb="4">
      <t>ネン</t>
    </rPh>
    <rPh sb="5" eb="6">
      <t>ガツ</t>
    </rPh>
    <rPh sb="8" eb="9">
      <t>ヒ</t>
    </rPh>
    <phoneticPr fontId="1"/>
  </si>
  <si>
    <t>令和4年7月10日</t>
    <rPh sb="3" eb="4">
      <t>ネン</t>
    </rPh>
    <rPh sb="5" eb="6">
      <t>ガツ</t>
    </rPh>
    <rPh sb="8" eb="9">
      <t>ヒ</t>
    </rPh>
    <phoneticPr fontId="1"/>
  </si>
  <si>
    <t>当日</t>
    <rPh sb="0" eb="2">
      <t>トウジツ</t>
    </rPh>
    <phoneticPr fontId="1"/>
  </si>
  <si>
    <t>有権者</t>
    <rPh sb="0" eb="3">
      <t>ユウケンシャ</t>
    </rPh>
    <phoneticPr fontId="1"/>
  </si>
  <si>
    <t>総計</t>
    <rPh sb="0" eb="2">
      <t>ソウケイ</t>
    </rPh>
    <phoneticPr fontId="1"/>
  </si>
  <si>
    <t>投票者数</t>
    <rPh sb="0" eb="3">
      <t>トウヒョウシャ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</si>
</sst>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quotePrefix="1" applyFill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0" borderId="4" xfId="0" applyBorder="1" applyAlignment="1">
      <alignment vertical="top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2" borderId="5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top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56" fontId="0" fillId="0" borderId="0" xfId="0" applyNumberFormat="1">
      <alignment vertical="center"/>
    </xf>
    <xf numFmtId="0" fontId="0" fillId="0" borderId="18" xfId="0" applyBorder="1" applyAlignment="1">
      <alignment horizontal="center" vertical="center"/>
    </xf>
    <xf numFmtId="176" fontId="0" fillId="2" borderId="19" xfId="0" applyNumberFormat="1" applyFill="1" applyBorder="1" applyAlignment="1">
      <alignment vertical="center"/>
    </xf>
    <xf numFmtId="176" fontId="0" fillId="2" borderId="20" xfId="0" applyNumberFormat="1" applyFill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0" fontId="0" fillId="0" borderId="21" xfId="0" applyNumberFormat="1" applyBorder="1">
      <alignment vertical="center"/>
    </xf>
    <xf numFmtId="0" fontId="0" fillId="0" borderId="22" xfId="0" applyBorder="1" applyAlignment="1">
      <alignment horizontal="center"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0" fontId="0" fillId="0" borderId="25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176" fontId="0" fillId="2" borderId="23" xfId="0" applyNumberFormat="1" applyFill="1" applyBorder="1" applyAlignment="1">
      <alignment vertical="center"/>
    </xf>
    <xf numFmtId="176" fontId="0" fillId="2" borderId="24" xfId="0" applyNumberFormat="1" applyFill="1" applyBorder="1" applyAlignment="1">
      <alignment vertical="center"/>
    </xf>
    <xf numFmtId="176" fontId="0" fillId="0" borderId="25" xfId="0" applyNumberFormat="1" applyBorder="1" applyAlignment="1">
      <alignment vertical="center"/>
    </xf>
    <xf numFmtId="0" fontId="0" fillId="0" borderId="27" xfId="0" applyBorder="1" applyAlignment="1">
      <alignment horizontal="center" vertical="center"/>
    </xf>
    <xf numFmtId="176" fontId="0" fillId="2" borderId="11" xfId="0" applyNumberFormat="1" applyFill="1" applyBorder="1" applyAlignment="1">
      <alignment vertical="center"/>
    </xf>
    <xf numFmtId="176" fontId="0" fillId="2" borderId="12" xfId="0" applyNumberFormat="1" applyFill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0" fontId="0" fillId="0" borderId="13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176" fontId="0" fillId="0" borderId="28" xfId="0" applyNumberFormat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0" fontId="0" fillId="0" borderId="28" xfId="0" applyNumberForma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D10A-1058-4F08-9F39-CC4C834D4088}">
  <dimension ref="B1:T37"/>
  <sheetViews>
    <sheetView tabSelected="1" view="pageBreakPreview" topLeftCell="A7" zoomScale="72" zoomScaleNormal="80" zoomScaleSheetLayoutView="72" workbookViewId="0">
      <selection activeCell="E21" sqref="E21"/>
    </sheetView>
  </sheetViews>
  <sheetFormatPr defaultRowHeight="18" x14ac:dyDescent="0.45"/>
  <cols>
    <col min="1" max="1" width="2.69921875" customWidth="1"/>
    <col min="11" max="11" width="4.69921875" customWidth="1"/>
    <col min="12" max="12" width="9" bestFit="1" customWidth="1"/>
  </cols>
  <sheetData>
    <row r="1" spans="2:20" ht="10.199999999999999" customHeight="1" x14ac:dyDescent="0.45"/>
    <row r="2" spans="2:20" ht="58.2" x14ac:dyDescent="0.45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2:20" ht="10.199999999999999" customHeight="1" thickBot="1" x14ac:dyDescent="0.5"/>
    <row r="4" spans="2:20" ht="59.4" thickTop="1" thickBot="1" x14ac:dyDescent="0.5">
      <c r="B4" s="50" t="s">
        <v>1</v>
      </c>
      <c r="C4" s="51"/>
      <c r="D4" s="51"/>
      <c r="E4" s="51"/>
      <c r="F4" s="51"/>
      <c r="G4" s="51"/>
      <c r="H4" s="51"/>
      <c r="I4" s="51"/>
      <c r="J4" s="52"/>
      <c r="L4" s="50" t="s">
        <v>2</v>
      </c>
      <c r="M4" s="51"/>
      <c r="N4" s="51"/>
      <c r="O4" s="51"/>
      <c r="P4" s="51"/>
      <c r="Q4" s="51"/>
      <c r="R4" s="51"/>
      <c r="S4" s="51"/>
      <c r="T4" s="52"/>
    </row>
    <row r="5" spans="2:20" ht="10.199999999999999" customHeight="1" thickTop="1" x14ac:dyDescent="0.45"/>
    <row r="6" spans="2:20" x14ac:dyDescent="0.45">
      <c r="B6" s="1" t="s">
        <v>3</v>
      </c>
      <c r="C6" s="2" t="s">
        <v>4</v>
      </c>
      <c r="D6" s="3"/>
      <c r="L6" s="1" t="s">
        <v>3</v>
      </c>
      <c r="M6" s="2" t="s">
        <v>5</v>
      </c>
      <c r="N6" s="3"/>
    </row>
    <row r="7" spans="2:20" ht="10.199999999999999" customHeight="1" thickBot="1" x14ac:dyDescent="0.5">
      <c r="C7" s="1"/>
      <c r="D7" s="4"/>
      <c r="M7" s="1"/>
      <c r="N7" s="4"/>
    </row>
    <row r="8" spans="2:20" ht="18.600000000000001" thickBot="1" x14ac:dyDescent="0.5">
      <c r="C8" s="5" t="s">
        <v>6</v>
      </c>
      <c r="D8" s="6" t="s">
        <v>7</v>
      </c>
      <c r="E8" s="7" t="s">
        <v>8</v>
      </c>
      <c r="F8" s="8" t="s">
        <v>9</v>
      </c>
      <c r="M8" s="5" t="s">
        <v>6</v>
      </c>
      <c r="N8" s="6" t="s">
        <v>7</v>
      </c>
      <c r="O8" s="7" t="s">
        <v>8</v>
      </c>
      <c r="P8" s="8" t="s">
        <v>9</v>
      </c>
    </row>
    <row r="9" spans="2:20" ht="18.600000000000001" thickBot="1" x14ac:dyDescent="0.5">
      <c r="C9" s="9" t="s">
        <v>10</v>
      </c>
      <c r="D9" s="10">
        <v>21806</v>
      </c>
      <c r="E9" s="11">
        <v>21136</v>
      </c>
      <c r="F9" s="12">
        <f>IF(D9="","",D9+E9)</f>
        <v>42942</v>
      </c>
      <c r="M9" s="9" t="s">
        <v>10</v>
      </c>
      <c r="N9" s="10">
        <v>21170</v>
      </c>
      <c r="O9" s="11">
        <v>20744</v>
      </c>
      <c r="P9" s="12">
        <f>IF(N9="","",N9+O9)</f>
        <v>41914</v>
      </c>
    </row>
    <row r="10" spans="2:20" ht="10.199999999999999" customHeight="1" thickBot="1" x14ac:dyDescent="0.5"/>
    <row r="11" spans="2:20" ht="18.600000000000001" thickBot="1" x14ac:dyDescent="0.5">
      <c r="C11" s="53" t="s">
        <v>11</v>
      </c>
      <c r="D11" s="54" t="s">
        <v>12</v>
      </c>
      <c r="E11" s="55"/>
      <c r="F11" s="56"/>
      <c r="G11" s="54" t="s">
        <v>13</v>
      </c>
      <c r="H11" s="55"/>
      <c r="I11" s="55"/>
      <c r="J11" s="56"/>
      <c r="M11" s="53" t="s">
        <v>11</v>
      </c>
      <c r="N11" s="54" t="s">
        <v>12</v>
      </c>
      <c r="O11" s="55"/>
      <c r="P11" s="56"/>
      <c r="Q11" s="54" t="s">
        <v>13</v>
      </c>
      <c r="R11" s="55"/>
      <c r="S11" s="55"/>
      <c r="T11" s="56"/>
    </row>
    <row r="12" spans="2:20" ht="18.600000000000001" thickBot="1" x14ac:dyDescent="0.5">
      <c r="C12" s="53"/>
      <c r="D12" s="13" t="s">
        <v>7</v>
      </c>
      <c r="E12" s="14" t="s">
        <v>8</v>
      </c>
      <c r="F12" s="15" t="s">
        <v>9</v>
      </c>
      <c r="G12" s="13" t="s">
        <v>7</v>
      </c>
      <c r="H12" s="14" t="s">
        <v>8</v>
      </c>
      <c r="I12" s="14" t="s">
        <v>9</v>
      </c>
      <c r="J12" s="15" t="s">
        <v>14</v>
      </c>
      <c r="M12" s="53"/>
      <c r="N12" s="13" t="s">
        <v>7</v>
      </c>
      <c r="O12" s="14" t="s">
        <v>8</v>
      </c>
      <c r="P12" s="15" t="s">
        <v>9</v>
      </c>
      <c r="Q12" s="13" t="s">
        <v>7</v>
      </c>
      <c r="R12" s="14" t="s">
        <v>8</v>
      </c>
      <c r="S12" s="14" t="s">
        <v>9</v>
      </c>
      <c r="T12" s="15" t="s">
        <v>14</v>
      </c>
    </row>
    <row r="13" spans="2:20" x14ac:dyDescent="0.45">
      <c r="C13" s="16"/>
      <c r="D13" s="17"/>
      <c r="E13" s="18"/>
      <c r="F13" s="19"/>
      <c r="G13" s="17"/>
      <c r="H13" s="18"/>
      <c r="I13" s="18"/>
      <c r="J13" s="19"/>
      <c r="L13" s="20">
        <v>44735</v>
      </c>
      <c r="M13" s="21" t="s">
        <v>15</v>
      </c>
      <c r="N13" s="22">
        <v>158</v>
      </c>
      <c r="O13" s="23">
        <v>125</v>
      </c>
      <c r="P13" s="24">
        <f>IF(N13="","",N13+O13)</f>
        <v>283</v>
      </c>
      <c r="Q13" s="25">
        <f t="shared" ref="Q13:S13" si="0">IF(N13="","",N13)</f>
        <v>158</v>
      </c>
      <c r="R13" s="26">
        <f t="shared" si="0"/>
        <v>125</v>
      </c>
      <c r="S13" s="26">
        <f t="shared" si="0"/>
        <v>283</v>
      </c>
      <c r="T13" s="27">
        <f>IF(S13="","",S13/P$9)</f>
        <v>6.7519205993224222E-3</v>
      </c>
    </row>
    <row r="14" spans="2:20" x14ac:dyDescent="0.45">
      <c r="B14" s="20">
        <v>44747</v>
      </c>
      <c r="C14" s="28" t="s">
        <v>16</v>
      </c>
      <c r="D14" s="22">
        <v>121</v>
      </c>
      <c r="E14" s="23">
        <v>78</v>
      </c>
      <c r="F14" s="24">
        <f>IF(D14="","",D14+E14)</f>
        <v>199</v>
      </c>
      <c r="G14" s="25">
        <f>IF(D14="","",D14)</f>
        <v>121</v>
      </c>
      <c r="H14" s="26">
        <f>IF(E14="","",E14)</f>
        <v>78</v>
      </c>
      <c r="I14" s="26">
        <f>IF(F14="","",F14)</f>
        <v>199</v>
      </c>
      <c r="J14" s="27">
        <f>IF(I14="","",I14/F$9)</f>
        <v>4.6341577010851846E-3</v>
      </c>
      <c r="L14" s="20">
        <v>44736</v>
      </c>
      <c r="M14" s="28" t="s">
        <v>16</v>
      </c>
      <c r="N14" s="22">
        <v>232</v>
      </c>
      <c r="O14" s="23">
        <v>162</v>
      </c>
      <c r="P14" s="24">
        <f>IF(N14="","",N14+O14)</f>
        <v>394</v>
      </c>
      <c r="Q14" s="29">
        <f t="shared" ref="Q14:S28" si="1">IF(N14="","",Q13+N14)</f>
        <v>390</v>
      </c>
      <c r="R14" s="30">
        <f t="shared" si="1"/>
        <v>287</v>
      </c>
      <c r="S14" s="30">
        <f t="shared" si="1"/>
        <v>677</v>
      </c>
      <c r="T14" s="31">
        <f>IF(S14="","",S14/P$9)</f>
        <v>1.61521210096865E-2</v>
      </c>
    </row>
    <row r="15" spans="2:20" x14ac:dyDescent="0.45">
      <c r="B15" s="20">
        <v>44748</v>
      </c>
      <c r="C15" s="32" t="s">
        <v>17</v>
      </c>
      <c r="D15" s="33">
        <v>294</v>
      </c>
      <c r="E15" s="34">
        <v>162</v>
      </c>
      <c r="F15" s="35">
        <f t="shared" ref="F15:F29" si="2">IF(D15="","",D15+E15)</f>
        <v>456</v>
      </c>
      <c r="G15" s="29">
        <f>IF(D15="","",G14+D15)</f>
        <v>415</v>
      </c>
      <c r="H15" s="30">
        <f>IF(E15="","",H14+E15)</f>
        <v>240</v>
      </c>
      <c r="I15" s="30">
        <f>IF(F15="","",I14+F15)</f>
        <v>655</v>
      </c>
      <c r="J15" s="31">
        <f>IF(I15="","",I15/F$9)</f>
        <v>1.5253132131712543E-2</v>
      </c>
      <c r="L15" s="20">
        <v>44737</v>
      </c>
      <c r="M15" s="32" t="s">
        <v>17</v>
      </c>
      <c r="N15" s="33">
        <v>247</v>
      </c>
      <c r="O15" s="34">
        <v>168</v>
      </c>
      <c r="P15" s="35">
        <f t="shared" ref="P15:P29" si="3">IF(N15="","",N15+O15)</f>
        <v>415</v>
      </c>
      <c r="Q15" s="29">
        <f t="shared" si="1"/>
        <v>637</v>
      </c>
      <c r="R15" s="30">
        <f t="shared" si="1"/>
        <v>455</v>
      </c>
      <c r="S15" s="30">
        <f t="shared" si="1"/>
        <v>1092</v>
      </c>
      <c r="T15" s="31">
        <f>IF(S15="","",S15/P$9)</f>
        <v>2.605334733024765E-2</v>
      </c>
    </row>
    <row r="16" spans="2:20" x14ac:dyDescent="0.45">
      <c r="B16" s="20">
        <v>44749</v>
      </c>
      <c r="C16" s="32" t="s">
        <v>18</v>
      </c>
      <c r="D16" s="33">
        <v>241</v>
      </c>
      <c r="E16" s="34">
        <v>161</v>
      </c>
      <c r="F16" s="35">
        <f t="shared" si="2"/>
        <v>402</v>
      </c>
      <c r="G16" s="29">
        <f t="shared" ref="G16:I28" si="4">IF(D16="","",G15+D16)</f>
        <v>656</v>
      </c>
      <c r="H16" s="30">
        <f t="shared" si="4"/>
        <v>401</v>
      </c>
      <c r="I16" s="30">
        <f t="shared" si="4"/>
        <v>1057</v>
      </c>
      <c r="J16" s="31">
        <f t="shared" ref="J16:J28" si="5">IF(I16="","",I16/F$9)</f>
        <v>2.4614596432397187E-2</v>
      </c>
      <c r="L16" s="20">
        <v>44738</v>
      </c>
      <c r="M16" s="32" t="s">
        <v>18</v>
      </c>
      <c r="N16" s="33">
        <v>222</v>
      </c>
      <c r="O16" s="34">
        <v>197</v>
      </c>
      <c r="P16" s="35">
        <f t="shared" si="3"/>
        <v>419</v>
      </c>
      <c r="Q16" s="29">
        <f t="shared" si="1"/>
        <v>859</v>
      </c>
      <c r="R16" s="30">
        <f t="shared" si="1"/>
        <v>652</v>
      </c>
      <c r="S16" s="30">
        <f t="shared" si="1"/>
        <v>1511</v>
      </c>
      <c r="T16" s="31">
        <f t="shared" ref="T16:T28" si="6">IF(S16="","",S16/P$9)</f>
        <v>3.6050007157513005E-2</v>
      </c>
    </row>
    <row r="17" spans="2:20" x14ac:dyDescent="0.45">
      <c r="B17" s="20">
        <v>44750</v>
      </c>
      <c r="C17" s="32" t="s">
        <v>19</v>
      </c>
      <c r="D17" s="33">
        <v>143</v>
      </c>
      <c r="E17" s="34">
        <v>114</v>
      </c>
      <c r="F17" s="35">
        <f t="shared" si="2"/>
        <v>257</v>
      </c>
      <c r="G17" s="29">
        <f t="shared" si="4"/>
        <v>799</v>
      </c>
      <c r="H17" s="30">
        <f t="shared" si="4"/>
        <v>515</v>
      </c>
      <c r="I17" s="30">
        <f t="shared" si="4"/>
        <v>1314</v>
      </c>
      <c r="J17" s="31">
        <f t="shared" si="5"/>
        <v>3.059941316193936E-2</v>
      </c>
      <c r="L17" s="20">
        <v>44739</v>
      </c>
      <c r="M17" s="32" t="s">
        <v>19</v>
      </c>
      <c r="N17" s="33">
        <v>212</v>
      </c>
      <c r="O17" s="34">
        <v>188</v>
      </c>
      <c r="P17" s="35">
        <f t="shared" si="3"/>
        <v>400</v>
      </c>
      <c r="Q17" s="29">
        <f t="shared" si="1"/>
        <v>1071</v>
      </c>
      <c r="R17" s="30">
        <f>IF(O17="","",R16+O17)</f>
        <v>840</v>
      </c>
      <c r="S17" s="30">
        <f t="shared" si="1"/>
        <v>1911</v>
      </c>
      <c r="T17" s="31">
        <f t="shared" si="6"/>
        <v>4.559335782793339E-2</v>
      </c>
    </row>
    <row r="18" spans="2:20" x14ac:dyDescent="0.45">
      <c r="B18" s="20">
        <v>44751</v>
      </c>
      <c r="C18" s="32" t="s">
        <v>20</v>
      </c>
      <c r="D18" s="33">
        <v>125</v>
      </c>
      <c r="E18" s="34">
        <v>118</v>
      </c>
      <c r="F18" s="35">
        <f t="shared" si="2"/>
        <v>243</v>
      </c>
      <c r="G18" s="29">
        <f t="shared" si="4"/>
        <v>924</v>
      </c>
      <c r="H18" s="30">
        <f t="shared" si="4"/>
        <v>633</v>
      </c>
      <c r="I18" s="30">
        <f t="shared" si="4"/>
        <v>1557</v>
      </c>
      <c r="J18" s="31">
        <f t="shared" si="5"/>
        <v>3.6258208746681571E-2</v>
      </c>
      <c r="L18" s="20">
        <v>44740</v>
      </c>
      <c r="M18" s="32" t="s">
        <v>20</v>
      </c>
      <c r="N18" s="33">
        <v>181</v>
      </c>
      <c r="O18" s="34">
        <v>157</v>
      </c>
      <c r="P18" s="35">
        <f t="shared" si="3"/>
        <v>338</v>
      </c>
      <c r="Q18" s="29">
        <f t="shared" si="1"/>
        <v>1252</v>
      </c>
      <c r="R18" s="30">
        <f t="shared" si="1"/>
        <v>997</v>
      </c>
      <c r="S18" s="30">
        <f t="shared" si="1"/>
        <v>2249</v>
      </c>
      <c r="T18" s="31">
        <f t="shared" si="6"/>
        <v>5.365748914443861E-2</v>
      </c>
    </row>
    <row r="19" spans="2:20" x14ac:dyDescent="0.45">
      <c r="B19" s="20">
        <v>44752</v>
      </c>
      <c r="C19" s="32" t="s">
        <v>21</v>
      </c>
      <c r="D19" s="33">
        <v>179</v>
      </c>
      <c r="E19" s="34">
        <v>136</v>
      </c>
      <c r="F19" s="35">
        <f t="shared" si="2"/>
        <v>315</v>
      </c>
      <c r="G19" s="29">
        <f t="shared" si="4"/>
        <v>1103</v>
      </c>
      <c r="H19" s="30">
        <f t="shared" si="4"/>
        <v>769</v>
      </c>
      <c r="I19" s="30">
        <f t="shared" si="4"/>
        <v>1872</v>
      </c>
      <c r="J19" s="31">
        <f t="shared" si="5"/>
        <v>4.3593684504680735E-2</v>
      </c>
      <c r="L19" s="20">
        <v>44741</v>
      </c>
      <c r="M19" s="32" t="s">
        <v>21</v>
      </c>
      <c r="N19" s="33">
        <v>199</v>
      </c>
      <c r="O19" s="34">
        <v>188</v>
      </c>
      <c r="P19" s="35">
        <f t="shared" si="3"/>
        <v>387</v>
      </c>
      <c r="Q19" s="29">
        <f t="shared" si="1"/>
        <v>1451</v>
      </c>
      <c r="R19" s="30">
        <f t="shared" si="1"/>
        <v>1185</v>
      </c>
      <c r="S19" s="30">
        <f t="shared" si="1"/>
        <v>2636</v>
      </c>
      <c r="T19" s="31">
        <f t="shared" si="6"/>
        <v>6.2890680918070332E-2</v>
      </c>
    </row>
    <row r="20" spans="2:20" x14ac:dyDescent="0.45">
      <c r="B20" s="20">
        <v>44753</v>
      </c>
      <c r="C20" s="32" t="s">
        <v>22</v>
      </c>
      <c r="D20" s="33">
        <v>119</v>
      </c>
      <c r="E20" s="34">
        <v>110</v>
      </c>
      <c r="F20" s="35">
        <f t="shared" si="2"/>
        <v>229</v>
      </c>
      <c r="G20" s="29">
        <f t="shared" si="4"/>
        <v>1222</v>
      </c>
      <c r="H20" s="30">
        <f t="shared" si="4"/>
        <v>879</v>
      </c>
      <c r="I20" s="30">
        <f t="shared" si="4"/>
        <v>2101</v>
      </c>
      <c r="J20" s="31">
        <f t="shared" si="5"/>
        <v>4.8926458944622983E-2</v>
      </c>
      <c r="L20" s="20">
        <v>44742</v>
      </c>
      <c r="M20" s="32" t="s">
        <v>22</v>
      </c>
      <c r="N20" s="33">
        <v>145</v>
      </c>
      <c r="O20" s="34">
        <v>146</v>
      </c>
      <c r="P20" s="35">
        <f t="shared" si="3"/>
        <v>291</v>
      </c>
      <c r="Q20" s="29">
        <f t="shared" si="1"/>
        <v>1596</v>
      </c>
      <c r="R20" s="30">
        <f t="shared" si="1"/>
        <v>1331</v>
      </c>
      <c r="S20" s="30">
        <f t="shared" si="1"/>
        <v>2927</v>
      </c>
      <c r="T20" s="31">
        <f t="shared" si="6"/>
        <v>6.9833468530801163E-2</v>
      </c>
    </row>
    <row r="21" spans="2:20" x14ac:dyDescent="0.45">
      <c r="B21" s="20">
        <v>44754</v>
      </c>
      <c r="C21" s="32" t="s">
        <v>23</v>
      </c>
      <c r="D21" s="33">
        <v>217</v>
      </c>
      <c r="E21" s="34">
        <v>190</v>
      </c>
      <c r="F21" s="35">
        <f t="shared" si="2"/>
        <v>407</v>
      </c>
      <c r="G21" s="29">
        <f t="shared" si="4"/>
        <v>1439</v>
      </c>
      <c r="H21" s="30">
        <f t="shared" si="4"/>
        <v>1069</v>
      </c>
      <c r="I21" s="30">
        <f t="shared" si="4"/>
        <v>2508</v>
      </c>
      <c r="J21" s="31">
        <f t="shared" si="5"/>
        <v>5.8404359368450467E-2</v>
      </c>
      <c r="L21" s="20">
        <v>44743</v>
      </c>
      <c r="M21" s="32" t="s">
        <v>23</v>
      </c>
      <c r="N21" s="33">
        <v>178</v>
      </c>
      <c r="O21" s="34">
        <v>178</v>
      </c>
      <c r="P21" s="35">
        <f t="shared" si="3"/>
        <v>356</v>
      </c>
      <c r="Q21" s="29">
        <f t="shared" si="1"/>
        <v>1774</v>
      </c>
      <c r="R21" s="30">
        <f t="shared" si="1"/>
        <v>1509</v>
      </c>
      <c r="S21" s="30">
        <f t="shared" si="1"/>
        <v>3283</v>
      </c>
      <c r="T21" s="31">
        <f t="shared" si="6"/>
        <v>7.8327050627475303E-2</v>
      </c>
    </row>
    <row r="22" spans="2:20" x14ac:dyDescent="0.45">
      <c r="B22" s="20">
        <v>44755</v>
      </c>
      <c r="C22" s="32" t="s">
        <v>24</v>
      </c>
      <c r="D22" s="33">
        <v>295</v>
      </c>
      <c r="E22" s="34">
        <v>213</v>
      </c>
      <c r="F22" s="35">
        <f t="shared" si="2"/>
        <v>508</v>
      </c>
      <c r="G22" s="29">
        <f t="shared" si="4"/>
        <v>1734</v>
      </c>
      <c r="H22" s="30">
        <f t="shared" si="4"/>
        <v>1282</v>
      </c>
      <c r="I22" s="30">
        <f t="shared" si="4"/>
        <v>3016</v>
      </c>
      <c r="J22" s="31">
        <f t="shared" si="5"/>
        <v>7.0234269479763398E-2</v>
      </c>
      <c r="L22" s="20">
        <v>44744</v>
      </c>
      <c r="M22" s="32" t="s">
        <v>24</v>
      </c>
      <c r="N22" s="33">
        <v>254</v>
      </c>
      <c r="O22" s="34">
        <v>209</v>
      </c>
      <c r="P22" s="35">
        <f t="shared" si="3"/>
        <v>463</v>
      </c>
      <c r="Q22" s="29">
        <f t="shared" si="1"/>
        <v>2028</v>
      </c>
      <c r="R22" s="30">
        <f t="shared" si="1"/>
        <v>1718</v>
      </c>
      <c r="S22" s="30">
        <f t="shared" si="1"/>
        <v>3746</v>
      </c>
      <c r="T22" s="31">
        <f t="shared" si="6"/>
        <v>8.9373479028486899E-2</v>
      </c>
    </row>
    <row r="23" spans="2:20" x14ac:dyDescent="0.45">
      <c r="B23" s="20">
        <v>44756</v>
      </c>
      <c r="C23" s="32" t="s">
        <v>25</v>
      </c>
      <c r="D23" s="33">
        <v>320</v>
      </c>
      <c r="E23" s="34">
        <v>252</v>
      </c>
      <c r="F23" s="35">
        <f t="shared" si="2"/>
        <v>572</v>
      </c>
      <c r="G23" s="29">
        <f t="shared" si="4"/>
        <v>2054</v>
      </c>
      <c r="H23" s="30">
        <f t="shared" si="4"/>
        <v>1534</v>
      </c>
      <c r="I23" s="30">
        <f t="shared" si="4"/>
        <v>3588</v>
      </c>
      <c r="J23" s="31">
        <f t="shared" si="5"/>
        <v>8.3554561967304736E-2</v>
      </c>
      <c r="L23" s="20">
        <v>44745</v>
      </c>
      <c r="M23" s="32" t="s">
        <v>25</v>
      </c>
      <c r="N23" s="33">
        <v>342</v>
      </c>
      <c r="O23" s="34">
        <v>305</v>
      </c>
      <c r="P23" s="35">
        <f t="shared" si="3"/>
        <v>647</v>
      </c>
      <c r="Q23" s="29">
        <f t="shared" si="1"/>
        <v>2370</v>
      </c>
      <c r="R23" s="30">
        <f t="shared" si="1"/>
        <v>2023</v>
      </c>
      <c r="S23" s="30">
        <f t="shared" si="1"/>
        <v>4393</v>
      </c>
      <c r="T23" s="31">
        <f t="shared" si="6"/>
        <v>0.10480984873789187</v>
      </c>
    </row>
    <row r="24" spans="2:20" x14ac:dyDescent="0.45">
      <c r="B24" s="20">
        <v>44757</v>
      </c>
      <c r="C24" s="32" t="s">
        <v>26</v>
      </c>
      <c r="D24" s="33">
        <v>236</v>
      </c>
      <c r="E24" s="34">
        <v>189</v>
      </c>
      <c r="F24" s="35">
        <f t="shared" si="2"/>
        <v>425</v>
      </c>
      <c r="G24" s="29">
        <f t="shared" si="4"/>
        <v>2290</v>
      </c>
      <c r="H24" s="30">
        <f t="shared" si="4"/>
        <v>1723</v>
      </c>
      <c r="I24" s="30">
        <f t="shared" si="4"/>
        <v>4013</v>
      </c>
      <c r="J24" s="31">
        <f t="shared" si="5"/>
        <v>9.3451632434446458E-2</v>
      </c>
      <c r="L24" s="20">
        <v>44746</v>
      </c>
      <c r="M24" s="32" t="s">
        <v>26</v>
      </c>
      <c r="N24" s="33">
        <v>278</v>
      </c>
      <c r="O24" s="34">
        <v>271</v>
      </c>
      <c r="P24" s="35">
        <f t="shared" si="3"/>
        <v>549</v>
      </c>
      <c r="Q24" s="29">
        <f t="shared" si="1"/>
        <v>2648</v>
      </c>
      <c r="R24" s="30">
        <f t="shared" si="1"/>
        <v>2294</v>
      </c>
      <c r="S24" s="30">
        <f t="shared" si="1"/>
        <v>4942</v>
      </c>
      <c r="T24" s="31">
        <f t="shared" si="6"/>
        <v>0.11790809753304385</v>
      </c>
    </row>
    <row r="25" spans="2:20" x14ac:dyDescent="0.45">
      <c r="B25" s="20">
        <v>44758</v>
      </c>
      <c r="C25" s="32" t="s">
        <v>27</v>
      </c>
      <c r="D25" s="33">
        <v>289</v>
      </c>
      <c r="E25" s="34">
        <v>295</v>
      </c>
      <c r="F25" s="35">
        <f t="shared" si="2"/>
        <v>584</v>
      </c>
      <c r="G25" s="29">
        <f t="shared" si="4"/>
        <v>2579</v>
      </c>
      <c r="H25" s="30">
        <f t="shared" si="4"/>
        <v>2018</v>
      </c>
      <c r="I25" s="30">
        <f t="shared" si="4"/>
        <v>4597</v>
      </c>
      <c r="J25" s="31">
        <f t="shared" si="5"/>
        <v>0.10705137161753062</v>
      </c>
      <c r="L25" s="20">
        <v>44747</v>
      </c>
      <c r="M25" s="32" t="s">
        <v>27</v>
      </c>
      <c r="N25" s="33">
        <v>240</v>
      </c>
      <c r="O25" s="34">
        <v>252</v>
      </c>
      <c r="P25" s="35">
        <f t="shared" si="3"/>
        <v>492</v>
      </c>
      <c r="Q25" s="29">
        <f t="shared" si="1"/>
        <v>2888</v>
      </c>
      <c r="R25" s="30">
        <f t="shared" si="1"/>
        <v>2546</v>
      </c>
      <c r="S25" s="30">
        <f t="shared" si="1"/>
        <v>5434</v>
      </c>
      <c r="T25" s="31">
        <f t="shared" si="6"/>
        <v>0.12964641885766093</v>
      </c>
    </row>
    <row r="26" spans="2:20" x14ac:dyDescent="0.45">
      <c r="B26" s="20">
        <v>44759</v>
      </c>
      <c r="C26" s="32" t="s">
        <v>28</v>
      </c>
      <c r="D26" s="33">
        <v>310</v>
      </c>
      <c r="E26" s="34">
        <v>278</v>
      </c>
      <c r="F26" s="35">
        <f t="shared" si="2"/>
        <v>588</v>
      </c>
      <c r="G26" s="29">
        <f t="shared" si="4"/>
        <v>2889</v>
      </c>
      <c r="H26" s="30">
        <f t="shared" si="4"/>
        <v>2296</v>
      </c>
      <c r="I26" s="30">
        <f t="shared" si="4"/>
        <v>5185</v>
      </c>
      <c r="J26" s="31">
        <f t="shared" si="5"/>
        <v>0.12074425969912905</v>
      </c>
      <c r="L26" s="20">
        <v>44748</v>
      </c>
      <c r="M26" s="32" t="s">
        <v>28</v>
      </c>
      <c r="N26" s="33">
        <v>323</v>
      </c>
      <c r="O26" s="34">
        <v>330</v>
      </c>
      <c r="P26" s="35">
        <f t="shared" si="3"/>
        <v>653</v>
      </c>
      <c r="Q26" s="29">
        <f t="shared" si="1"/>
        <v>3211</v>
      </c>
      <c r="R26" s="30">
        <f t="shared" si="1"/>
        <v>2876</v>
      </c>
      <c r="S26" s="30">
        <f t="shared" si="1"/>
        <v>6087</v>
      </c>
      <c r="T26" s="31">
        <f t="shared" si="6"/>
        <v>0.1452259388271222</v>
      </c>
    </row>
    <row r="27" spans="2:20" x14ac:dyDescent="0.45">
      <c r="B27" s="20">
        <v>44760</v>
      </c>
      <c r="C27" s="32" t="s">
        <v>29</v>
      </c>
      <c r="D27" s="33">
        <v>274</v>
      </c>
      <c r="E27" s="34">
        <v>340</v>
      </c>
      <c r="F27" s="35">
        <f t="shared" si="2"/>
        <v>614</v>
      </c>
      <c r="G27" s="29">
        <f t="shared" si="4"/>
        <v>3163</v>
      </c>
      <c r="H27" s="30">
        <f t="shared" si="4"/>
        <v>2636</v>
      </c>
      <c r="I27" s="30">
        <f t="shared" si="4"/>
        <v>5799</v>
      </c>
      <c r="J27" s="31">
        <f t="shared" si="5"/>
        <v>0.13504261562107028</v>
      </c>
      <c r="L27" s="20">
        <v>44749</v>
      </c>
      <c r="M27" s="32" t="s">
        <v>29</v>
      </c>
      <c r="N27" s="33">
        <v>250</v>
      </c>
      <c r="O27" s="34">
        <v>346</v>
      </c>
      <c r="P27" s="35">
        <f t="shared" si="3"/>
        <v>596</v>
      </c>
      <c r="Q27" s="29">
        <f t="shared" si="1"/>
        <v>3461</v>
      </c>
      <c r="R27" s="30">
        <f t="shared" si="1"/>
        <v>3222</v>
      </c>
      <c r="S27" s="30">
        <f t="shared" si="1"/>
        <v>6683</v>
      </c>
      <c r="T27" s="31">
        <f t="shared" si="6"/>
        <v>0.15944553132604858</v>
      </c>
    </row>
    <row r="28" spans="2:20" x14ac:dyDescent="0.45">
      <c r="B28" s="20">
        <v>44761</v>
      </c>
      <c r="C28" s="32" t="s">
        <v>30</v>
      </c>
      <c r="D28" s="33">
        <v>368</v>
      </c>
      <c r="E28" s="34">
        <v>395</v>
      </c>
      <c r="F28" s="35">
        <f t="shared" si="2"/>
        <v>763</v>
      </c>
      <c r="G28" s="29">
        <f t="shared" si="4"/>
        <v>3531</v>
      </c>
      <c r="H28" s="30">
        <f t="shared" si="4"/>
        <v>3031</v>
      </c>
      <c r="I28" s="30">
        <f t="shared" si="4"/>
        <v>6562</v>
      </c>
      <c r="J28" s="31">
        <f t="shared" si="5"/>
        <v>0.15281076801266824</v>
      </c>
      <c r="L28" s="20">
        <v>44750</v>
      </c>
      <c r="M28" s="32" t="s">
        <v>30</v>
      </c>
      <c r="N28" s="33">
        <v>354</v>
      </c>
      <c r="O28" s="34">
        <v>412</v>
      </c>
      <c r="P28" s="35">
        <f t="shared" si="3"/>
        <v>766</v>
      </c>
      <c r="Q28" s="29">
        <f t="shared" si="1"/>
        <v>3815</v>
      </c>
      <c r="R28" s="30">
        <f t="shared" si="1"/>
        <v>3634</v>
      </c>
      <c r="S28" s="30">
        <f t="shared" si="1"/>
        <v>7449</v>
      </c>
      <c r="T28" s="31">
        <f t="shared" si="6"/>
        <v>0.17772104785990361</v>
      </c>
    </row>
    <row r="29" spans="2:20" ht="18.600000000000001" thickBot="1" x14ac:dyDescent="0.5">
      <c r="B29" s="20">
        <v>44762</v>
      </c>
      <c r="C29" s="36" t="s">
        <v>31</v>
      </c>
      <c r="D29" s="37">
        <v>737</v>
      </c>
      <c r="E29" s="38">
        <v>701</v>
      </c>
      <c r="F29" s="39">
        <f t="shared" si="2"/>
        <v>1438</v>
      </c>
      <c r="G29" s="40">
        <f>IF(D29="","",G28+D29)</f>
        <v>4268</v>
      </c>
      <c r="H29" s="41">
        <f>IF(E29="","",H28+E29)</f>
        <v>3732</v>
      </c>
      <c r="I29" s="41">
        <f>IF(F29="","",I28+F29)</f>
        <v>8000</v>
      </c>
      <c r="J29" s="42">
        <f>IF(I29="","",I29/F$9)</f>
        <v>0.18629779702855015</v>
      </c>
      <c r="L29" s="20">
        <v>44751</v>
      </c>
      <c r="M29" s="36" t="s">
        <v>31</v>
      </c>
      <c r="N29" s="37">
        <v>795</v>
      </c>
      <c r="O29" s="38">
        <v>865</v>
      </c>
      <c r="P29" s="39">
        <f t="shared" si="3"/>
        <v>1660</v>
      </c>
      <c r="Q29" s="40">
        <f>IF(N29="","",Q28+N29)</f>
        <v>4610</v>
      </c>
      <c r="R29" s="41">
        <f>IF(O29="","",R28+O29)</f>
        <v>4499</v>
      </c>
      <c r="S29" s="41">
        <f>IF(P29="","",S28+P29)</f>
        <v>9109</v>
      </c>
      <c r="T29" s="42">
        <f>IF(S29="","",S29/P$9)</f>
        <v>0.2173259531421482</v>
      </c>
    </row>
    <row r="30" spans="2:20" ht="10.199999999999999" customHeight="1" x14ac:dyDescent="0.45">
      <c r="C30" s="43"/>
      <c r="D30" s="44"/>
      <c r="E30" s="44"/>
      <c r="F30" s="44"/>
      <c r="G30" s="45"/>
      <c r="H30" s="45"/>
      <c r="I30" s="45"/>
      <c r="M30" s="43"/>
      <c r="N30" s="44"/>
      <c r="O30" s="44"/>
      <c r="P30" s="44"/>
      <c r="Q30" s="45"/>
      <c r="R30" s="45"/>
      <c r="S30" s="45"/>
    </row>
    <row r="31" spans="2:20" x14ac:dyDescent="0.45">
      <c r="B31" s="1" t="s">
        <v>32</v>
      </c>
      <c r="C31" s="2" t="s">
        <v>33</v>
      </c>
      <c r="D31" s="3"/>
      <c r="L31" s="1" t="s">
        <v>32</v>
      </c>
      <c r="M31" s="2" t="s">
        <v>34</v>
      </c>
      <c r="N31" s="3"/>
    </row>
    <row r="32" spans="2:20" ht="10.199999999999999" customHeight="1" thickBot="1" x14ac:dyDescent="0.5">
      <c r="C32" s="1"/>
      <c r="D32" s="4"/>
      <c r="M32" s="1"/>
      <c r="N32" s="4"/>
    </row>
    <row r="33" spans="3:17" ht="18.600000000000001" thickBot="1" x14ac:dyDescent="0.5">
      <c r="C33" s="5" t="s">
        <v>35</v>
      </c>
      <c r="D33" s="6" t="s">
        <v>7</v>
      </c>
      <c r="E33" s="7" t="s">
        <v>8</v>
      </c>
      <c r="F33" s="8" t="s">
        <v>9</v>
      </c>
      <c r="M33" s="5" t="s">
        <v>35</v>
      </c>
      <c r="N33" s="6" t="s">
        <v>7</v>
      </c>
      <c r="O33" s="7" t="s">
        <v>8</v>
      </c>
      <c r="P33" s="8" t="s">
        <v>9</v>
      </c>
    </row>
    <row r="34" spans="3:17" ht="18.600000000000001" thickBot="1" x14ac:dyDescent="0.5">
      <c r="C34" s="9" t="s">
        <v>36</v>
      </c>
      <c r="D34" s="10">
        <v>21560</v>
      </c>
      <c r="E34" s="11">
        <v>20931</v>
      </c>
      <c r="F34" s="12">
        <f>IF(D34="","",D34+E34)</f>
        <v>42491</v>
      </c>
      <c r="M34" s="9" t="s">
        <v>36</v>
      </c>
      <c r="N34" s="10">
        <v>21052</v>
      </c>
      <c r="O34" s="11">
        <v>20644</v>
      </c>
      <c r="P34" s="12">
        <f>IF(N34="","",N34+O34)</f>
        <v>41696</v>
      </c>
    </row>
    <row r="35" spans="3:17" ht="10.199999999999999" customHeight="1" thickBot="1" x14ac:dyDescent="0.5"/>
    <row r="36" spans="3:17" ht="18.600000000000001" thickBot="1" x14ac:dyDescent="0.5">
      <c r="C36" s="5" t="s">
        <v>37</v>
      </c>
      <c r="D36" s="6" t="s">
        <v>7</v>
      </c>
      <c r="E36" s="7" t="s">
        <v>8</v>
      </c>
      <c r="F36" s="7" t="s">
        <v>9</v>
      </c>
      <c r="G36" s="46" t="s">
        <v>9</v>
      </c>
      <c r="M36" s="5" t="s">
        <v>37</v>
      </c>
      <c r="N36" s="6" t="s">
        <v>7</v>
      </c>
      <c r="O36" s="7" t="s">
        <v>8</v>
      </c>
      <c r="P36" s="7" t="s">
        <v>9</v>
      </c>
      <c r="Q36" s="46" t="s">
        <v>9</v>
      </c>
    </row>
    <row r="37" spans="3:17" ht="18.600000000000001" thickBot="1" x14ac:dyDescent="0.5">
      <c r="C37" s="9" t="s">
        <v>38</v>
      </c>
      <c r="D37" s="10">
        <v>11642</v>
      </c>
      <c r="E37" s="11">
        <v>10696</v>
      </c>
      <c r="F37" s="47">
        <f>IF(D37="","",D37+E37)</f>
        <v>22338</v>
      </c>
      <c r="G37" s="48">
        <f>IF(F37="","",F37/F34)</f>
        <v>0.52571132710456336</v>
      </c>
      <c r="M37" s="9" t="s">
        <v>38</v>
      </c>
      <c r="N37" s="10"/>
      <c r="O37" s="11"/>
      <c r="P37" s="47" t="str">
        <f>IF(N37="","",N37+O37)</f>
        <v/>
      </c>
      <c r="Q37" s="48" t="str">
        <f>IF(P37="","",P37/P34)</f>
        <v/>
      </c>
    </row>
  </sheetData>
  <mergeCells count="9">
    <mergeCell ref="B2:T2"/>
    <mergeCell ref="B4:J4"/>
    <mergeCell ref="L4:T4"/>
    <mergeCell ref="C11:C12"/>
    <mergeCell ref="D11:F11"/>
    <mergeCell ref="G11:J11"/>
    <mergeCell ref="M11:M12"/>
    <mergeCell ref="N11:P11"/>
    <mergeCell ref="Q11:T1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R4参院選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2022-06-25T11:19:39Z</dcterms:created>
  <dcterms:modified xsi:type="dcterms:W3CDTF">2022-07-09T15:09:33Z</dcterms:modified>
</cp:coreProperties>
</file>