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9wu6YslRR41nU/uW2/t7g9tWsHR0KN9fToVhnYXz19We0f0b97F5r+vGzEx5qhJbbGj4eQ9+QKy4JqzuDMNiFA==" workbookSaltValue="zDi9PBYBADmqGMMJPy6o4g==" workbookSpinCount="100000"/>
  <bookViews>
    <workbookView xWindow="-110" yWindow="-110" windowWidth="22780" windowHeight="1454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<sst xmlns="http://schemas.openxmlformats.org/spreadsheetml/2006/main" xmlns:r="http://schemas.openxmlformats.org/officeDocument/2006/relationships" count="111" uniqueCount="111">
  <si>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</si>
  <si>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</si>
  <si>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</si>
  <si>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</si>
  <si>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</si>
  <si>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</si>
  <si>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</si>
  <si>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</si>
  <si>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</si>
  <si>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</si>
  <si>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</si>
  <si>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</si>
  <si>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</si>
  <si>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</si>
  <si>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</si>
  <si>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</si>
  <si>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</si>
  <si>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</si>
  <si>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</si>
  <si>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</si>
  <si>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</si>
  <si>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</si>
  <si>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</si>
  <si>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</si>
  <si>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</si>
  <si>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</si>
  <si>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</si>
  <si>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</si>
  <si>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</si>
  <si>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</si>
  <si>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</si>
  <si>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</si>
  <si>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</si>
  <si>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</si>
  <si>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</si>
  <si>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</si>
  <si>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</si>
  <si>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</si>
  <si>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</si>
  <si>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</si>
  <si>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</si>
  <si>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</si>
  <si>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</si>
  <si>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</si>
  <si>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</si>
  <si>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</si>
  <si>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</si>
  <si>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</si>
  <si>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</si>
  <si>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</si>
  <si>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</si>
  <si>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</si>
  <si>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 xml:space="preserve">　平成26年度に実施した料金改定による給水収益の増収及び施設の統廃合などに伴う経費削減による費用の減少から、経営面が改善されている。また、老朽化した施設の更新も概ね計画通り実行され、安定した経営状況といえる。
　しかし、水道事業を取り巻く環境は全国的にも厳しい状況にあり、健全な状況が将来にわたり続く保証はない。当事業においても有収水量が減少傾向にあること、施設・管路が更新時期を迎えていることなどから、将来にわたり健全経営及び安定供給を継続するために、更なる財政面の強化や費用削減などの経営努力、老朽化した施設・管路の更新、有収率の向上などの課題を計画的かつ効率的に解決していく必要がある。
</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</si>
  <si>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</si>
  <si>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</si>
  <si>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</si>
  <si>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</si>
  <si>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</si>
  <si>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</si>
  <si>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</si>
  <si>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</si>
  <si>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</si>
  <si>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</si>
  <si>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</si>
  <si>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</si>
  <si>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</si>
  <si>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</si>
  <si>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</si>
  <si>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</si>
  <si>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</si>
  <si>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</si>
  <si>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</si>
  <si>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</si>
  <si>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</si>
  <si>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</si>
  <si>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</si>
  <si>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</si>
  <si>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</si>
  <si>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</si>
  <si>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</si>
  <si>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</si>
  <si>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</si>
  <si>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</si>
  <si>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</si>
  <si>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</si>
  <si>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</si>
  <si>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</si>
  <si>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</si>
  <si>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</si>
  <si>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</si>
  <si>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</si>
  <si>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</si>
  <si>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</si>
  <si>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</si>
  <si>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</si>
  <si>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裾野市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</si>
  <si>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</si>
  <si>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</si>
  <si>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</si>
  <si>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</si>
  <si>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</si>
  <si>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</si>
  <si>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</si>
  <si>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</si>
  <si>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</si>
  <si>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</si>
  <si>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</si>
  <si>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</si>
  <si>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</si>
  <si>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有形固定資産減価償却率については、平均値を上回り、かつ、前年度からの増加率も大きく、施設の老朽化が進んでいる。今後は、令和元年度に策定した経営戦略に基づき施設更新を行い、改善を図っていく。
　管路経年化率は、平成27年度に行ったアセットマネジメント（資産調査）に基づいた更新計画の推進により、平均値及び全国平均を大きく下回っている。
　令和3年度以降の管路更新率は前年度より大幅に減少しているが、これは、今後到来する更新需要の増大に向けて、更新の平準化及び資金財源等の確保の必要性から、令和7年度に管路更新計画を策定し計画的な管路更新を行うこととしたため、それまでは必要最低限の更新を実施することとしたからであり、今後数年は低い数値が続く見込である。</t>
  </si>
  <si>
    <r>
      <t>　経常収支比率は平均値を上回り、給水原価については動力費の減少により前年度比約1.1％減となったことに伴い、料金回収率は前年度比約</t>
    </r>
    <r>
      <rPr>
        <sz val="11"/>
        <color auto="1"/>
        <rFont val="ＭＳ ゴシック"/>
      </rPr>
      <t>1.9%増となった。また、経営の健全性を示す数値はいずれの数値も概ね対前年同水準となり、安定した経営状況にある。
　平成30年度に企業債の繰上償還を行ったため、流動負債の企業債の減少に伴い流動比率が増加しており、その後も平均値を上回り高い数値を維持している。企業債残高対給水収益比率については、平成14年度以降新規の借入を行っていないため、平均値を下回り、減少傾向にある。
　令和元年度から令和2年度は、新型コロナウイルスによる生活様式の変化等により、配水量が増加し施設利用率は上昇していたが、令和3年度以降はコロナ禍前からの課題である人口減少や節水機器の普及による配水量の減少のあおりを受けた状況に戻ってきたため、施設利用率は下落傾向にある。今後も配水量の減少傾向は続き、施設利用率の下降傾向は続くと見られることから、今後の施設整備において、災害等の緊急時への備えとして一定の施設能力を保持しつつ、更新時にスペックダウンを検討するなど施設・設備の適正化を図っていく。
　有収率については、漏水が主な要因となり平均値を下回っている。平成30年度から有収率の低い水系の管路更新を集中的に行っており、当該区域の有収率は上がっているものの、全体では令和元年度以降再び低下しているため、更なる調査及び対策が必要である。</t>
    </r>
    <rPh sb="29" eb="31">
      <t>ゲンショウ</t>
    </rPh>
    <rPh sb="43" eb="44">
      <t>ゲン</t>
    </rPh>
    <rPh sb="51" eb="52">
      <t>トモナ</t>
    </rPh>
    <rPh sb="54" eb="59">
      <t>リョウキンカイシュウリツ</t>
    </rPh>
    <rPh sb="60" eb="64">
      <t>ゼンネンドヒ</t>
    </rPh>
    <rPh sb="64" eb="65">
      <t>ヤク</t>
    </rPh>
    <rPh sb="78" eb="80">
      <t>ケイエイ</t>
    </rPh>
    <rPh sb="81" eb="84">
      <t>ケンゼンセイ</t>
    </rPh>
    <rPh sb="85" eb="86">
      <t>シメ</t>
    </rPh>
    <rPh sb="87" eb="89">
      <t>スウチ</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</si>
</sst>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0.73</c:v>
                </c:pt>
                <c:pt idx="1">
                  <c:v>0.62</c:v>
                </c:pt>
                <c:pt idx="2">
                  <c:v>0.18</c:v>
                </c:pt>
                <c:pt idx="3">
                  <c:v>0.11</c:v>
                </c:pt>
                <c:pt idx="4">
                  <c:v>7.0000000000000007e-002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0.54</c:v>
                </c:pt>
                <c:pt idx="1">
                  <c:v>0.56999999999999995</c:v>
                </c:pt>
                <c:pt idx="2">
                  <c:v>0.52</c:v>
                </c:pt>
                <c:pt idx="3">
                  <c:v>0.48</c:v>
                </c:pt>
                <c:pt idx="4">
                  <c:v>0.48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54.19</c:v>
                </c:pt>
                <c:pt idx="1">
                  <c:v>55.06</c:v>
                </c:pt>
                <c:pt idx="2">
                  <c:v>54.33</c:v>
                </c:pt>
                <c:pt idx="3">
                  <c:v>53.88</c:v>
                </c:pt>
                <c:pt idx="4">
                  <c:v>53.78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59.67</c:v>
                </c:pt>
                <c:pt idx="1">
                  <c:v>60.12</c:v>
                </c:pt>
                <c:pt idx="2">
                  <c:v>60.34</c:v>
                </c:pt>
                <c:pt idx="3">
                  <c:v>59.54</c:v>
                </c:pt>
                <c:pt idx="4">
                  <c:v>59.26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82.57</c:v>
                </c:pt>
                <c:pt idx="1">
                  <c:v>82.4</c:v>
                </c:pt>
                <c:pt idx="2">
                  <c:v>82.36</c:v>
                </c:pt>
                <c:pt idx="3">
                  <c:v>81.36</c:v>
                </c:pt>
                <c:pt idx="4">
                  <c:v>79.95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84.6</c:v>
                </c:pt>
                <c:pt idx="1">
                  <c:v>84.24</c:v>
                </c:pt>
                <c:pt idx="2">
                  <c:v>84.19</c:v>
                </c:pt>
                <c:pt idx="3">
                  <c:v>83.93</c:v>
                </c:pt>
                <c:pt idx="4">
                  <c:v>83.84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142.62</c:v>
                </c:pt>
                <c:pt idx="1">
                  <c:v>144.16</c:v>
                </c:pt>
                <c:pt idx="2">
                  <c:v>141.91</c:v>
                </c:pt>
                <c:pt idx="3">
                  <c:v>139.87</c:v>
                </c:pt>
                <c:pt idx="4">
                  <c:v>140.68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109.01</c:v>
                </c:pt>
                <c:pt idx="1">
                  <c:v>108.83</c:v>
                </c:pt>
                <c:pt idx="2">
                  <c:v>109.23</c:v>
                </c:pt>
                <c:pt idx="3">
                  <c:v>108.04</c:v>
                </c:pt>
                <c:pt idx="4">
                  <c:v>107.49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50.35</c:v>
                </c:pt>
                <c:pt idx="1">
                  <c:v>51.39</c:v>
                </c:pt>
                <c:pt idx="2">
                  <c:v>52.5</c:v>
                </c:pt>
                <c:pt idx="3">
                  <c:v>53.78</c:v>
                </c:pt>
                <c:pt idx="4">
                  <c:v>54.9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48.17</c:v>
                </c:pt>
                <c:pt idx="1">
                  <c:v>48.83</c:v>
                </c:pt>
                <c:pt idx="2">
                  <c:v>49.96</c:v>
                </c:pt>
                <c:pt idx="3">
                  <c:v>50.82</c:v>
                </c:pt>
                <c:pt idx="4">
                  <c:v>51.82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10.65</c:v>
                </c:pt>
                <c:pt idx="1">
                  <c:v>10.92</c:v>
                </c:pt>
                <c:pt idx="2">
                  <c:v>8.1300000000000008</c:v>
                </c:pt>
                <c:pt idx="3">
                  <c:v>8.93</c:v>
                </c:pt>
                <c:pt idx="4">
                  <c:v>7.99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17.12</c:v>
                </c:pt>
                <c:pt idx="1">
                  <c:v>18.18</c:v>
                </c:pt>
                <c:pt idx="2">
                  <c:v>19.32</c:v>
                </c:pt>
                <c:pt idx="3">
                  <c:v>21.16</c:v>
                </c:pt>
                <c:pt idx="4">
                  <c:v>22.72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3.7</c:v>
                </c:pt>
                <c:pt idx="1">
                  <c:v>4.34</c:v>
                </c:pt>
                <c:pt idx="2">
                  <c:v>4.6900000000000004</c:v>
                </c:pt>
                <c:pt idx="3">
                  <c:v>4.72</c:v>
                </c:pt>
                <c:pt idx="4">
                  <c:v>5.76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2029.7</c:v>
                </c:pt>
                <c:pt idx="1">
                  <c:v>1790.02</c:v>
                </c:pt>
                <c:pt idx="2">
                  <c:v>1869.79</c:v>
                </c:pt>
                <c:pt idx="3">
                  <c:v>1896.64</c:v>
                </c:pt>
                <c:pt idx="4">
                  <c:v>2692.8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365.18</c:v>
                </c:pt>
                <c:pt idx="1">
                  <c:v>327.77</c:v>
                </c:pt>
                <c:pt idx="2">
                  <c:v>338.02</c:v>
                </c:pt>
                <c:pt idx="3">
                  <c:v>345.94</c:v>
                </c:pt>
                <c:pt idx="4">
                  <c:v>329.7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80.569999999999993</c:v>
                </c:pt>
                <c:pt idx="1">
                  <c:v>69.02</c:v>
                </c:pt>
                <c:pt idx="2">
                  <c:v>61.64</c:v>
                </c:pt>
                <c:pt idx="3">
                  <c:v>46.74</c:v>
                </c:pt>
                <c:pt idx="4">
                  <c:v>34.590000000000003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371.65</c:v>
                </c:pt>
                <c:pt idx="1">
                  <c:v>397.1</c:v>
                </c:pt>
                <c:pt idx="2">
                  <c:v>379.91</c:v>
                </c:pt>
                <c:pt idx="3">
                  <c:v>386.61</c:v>
                </c:pt>
                <c:pt idx="4">
                  <c:v>381.56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147.77000000000001</c:v>
                </c:pt>
                <c:pt idx="1">
                  <c:v>150.13999999999999</c:v>
                </c:pt>
                <c:pt idx="2">
                  <c:v>138.74</c:v>
                </c:pt>
                <c:pt idx="3">
                  <c:v>144.27000000000001</c:v>
                </c:pt>
                <c:pt idx="4">
                  <c:v>146.21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98.77</c:v>
                </c:pt>
                <c:pt idx="1">
                  <c:v>95.79</c:v>
                </c:pt>
                <c:pt idx="2">
                  <c:v>98.3</c:v>
                </c:pt>
                <c:pt idx="3">
                  <c:v>93.82</c:v>
                </c:pt>
                <c:pt idx="4">
                  <c:v>95.04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90.89</c:v>
                </c:pt>
                <c:pt idx="1">
                  <c:v>88.82</c:v>
                </c:pt>
                <c:pt idx="2">
                  <c:v>90.82</c:v>
                </c:pt>
                <c:pt idx="3">
                  <c:v>93.13</c:v>
                </c:pt>
                <c:pt idx="4">
                  <c:v>92.06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173.67</c:v>
                </c:pt>
                <c:pt idx="1">
                  <c:v>171.13</c:v>
                </c:pt>
                <c:pt idx="2">
                  <c:v>173.7</c:v>
                </c:pt>
                <c:pt idx="3">
                  <c:v>178.94</c:v>
                </c:pt>
                <c:pt idx="4">
                  <c:v>180.19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627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43145" y="2790825"/>
          <a:ext cx="40627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96070" y="2790825"/>
          <a:ext cx="40627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548995" y="2790825"/>
          <a:ext cx="40627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627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43145" y="6562725"/>
          <a:ext cx="40627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96070" y="6562725"/>
          <a:ext cx="40627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548995" y="6562725"/>
          <a:ext cx="40627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2235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94120" y="10677525"/>
          <a:ext cx="52235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2098020" y="10677525"/>
          <a:ext cx="52235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77615" y="29622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130540" y="29622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483465" y="29622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836390" y="29622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836390" y="67341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483465" y="6743700"/>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130540" y="67341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77615" y="67341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38395" y="108489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759440" y="108489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546195" y="10848975"/>
          <a:ext cx="77533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90" zoomScaleNormal="90" workbookViewId="0">
      <selection activeCell="CA47" sqref="CA47"/>
    </sheetView>
  </sheetViews>
  <sheetFormatPr defaultColWidth="2.6328125" defaultRowHeight="13.5"/>
  <cols>
    <col min="2" max="62" width="3.81640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裾野市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2"/>
      <c r="P7" s="25" t="s">
        <v>4</v>
      </c>
      <c r="Q7" s="25"/>
      <c r="R7" s="25"/>
      <c r="S7" s="25"/>
      <c r="T7" s="25"/>
      <c r="U7" s="25"/>
      <c r="V7" s="25"/>
      <c r="W7" s="25" t="s">
        <v>12</v>
      </c>
      <c r="X7" s="25"/>
      <c r="Y7" s="25"/>
      <c r="Z7" s="25"/>
      <c r="AA7" s="25"/>
      <c r="AB7" s="25"/>
      <c r="AC7" s="25"/>
      <c r="AD7" s="25" t="s">
        <v>3</v>
      </c>
      <c r="AE7" s="25"/>
      <c r="AF7" s="25"/>
      <c r="AG7" s="25"/>
      <c r="AH7" s="25"/>
      <c r="AI7" s="25"/>
      <c r="AJ7" s="25"/>
      <c r="AK7" s="2"/>
      <c r="AL7" s="25" t="s">
        <v>15</v>
      </c>
      <c r="AM7" s="25"/>
      <c r="AN7" s="25"/>
      <c r="AO7" s="25"/>
      <c r="AP7" s="25"/>
      <c r="AQ7" s="25"/>
      <c r="AR7" s="25"/>
      <c r="AS7" s="25"/>
      <c r="AT7" s="5" t="s">
        <v>9</v>
      </c>
      <c r="AU7" s="13"/>
      <c r="AV7" s="13"/>
      <c r="AW7" s="13"/>
      <c r="AX7" s="13"/>
      <c r="AY7" s="13"/>
      <c r="AZ7" s="13"/>
      <c r="BA7" s="13"/>
      <c r="BB7" s="25" t="s">
        <v>16</v>
      </c>
      <c r="BC7" s="25"/>
      <c r="BD7" s="25"/>
      <c r="BE7" s="25"/>
      <c r="BF7" s="25"/>
      <c r="BG7" s="25"/>
      <c r="BH7" s="25"/>
      <c r="BI7" s="25"/>
      <c r="BJ7" s="3"/>
      <c r="BK7" s="3"/>
      <c r="BL7" s="35" t="s">
        <v>17</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49225</v>
      </c>
      <c r="AM8" s="29"/>
      <c r="AN8" s="29"/>
      <c r="AO8" s="29"/>
      <c r="AP8" s="29"/>
      <c r="AQ8" s="29"/>
      <c r="AR8" s="29"/>
      <c r="AS8" s="29"/>
      <c r="AT8" s="7">
        <f>データ!$S$6</f>
        <v>138.12</v>
      </c>
      <c r="AU8" s="15"/>
      <c r="AV8" s="15"/>
      <c r="AW8" s="15"/>
      <c r="AX8" s="15"/>
      <c r="AY8" s="15"/>
      <c r="AZ8" s="15"/>
      <c r="BA8" s="15"/>
      <c r="BB8" s="27">
        <f>データ!$T$6</f>
        <v>356.39</v>
      </c>
      <c r="BC8" s="27"/>
      <c r="BD8" s="27"/>
      <c r="BE8" s="27"/>
      <c r="BF8" s="27"/>
      <c r="BG8" s="27"/>
      <c r="BH8" s="27"/>
      <c r="BI8" s="27"/>
      <c r="BJ8" s="3"/>
      <c r="BK8" s="3"/>
      <c r="BL8" s="36" t="s">
        <v>10</v>
      </c>
      <c r="BM8" s="47"/>
      <c r="BN8" s="55" t="s">
        <v>19</v>
      </c>
      <c r="BO8" s="55"/>
      <c r="BP8" s="55"/>
      <c r="BQ8" s="55"/>
      <c r="BR8" s="55"/>
      <c r="BS8" s="55"/>
      <c r="BT8" s="55"/>
      <c r="BU8" s="55"/>
      <c r="BV8" s="55"/>
      <c r="BW8" s="55"/>
      <c r="BX8" s="55"/>
      <c r="BY8" s="59"/>
    </row>
    <row r="9" spans="1:78" ht="18.75" customHeight="1">
      <c r="A9" s="2"/>
      <c r="B9" s="5" t="s">
        <v>22</v>
      </c>
      <c r="C9" s="13"/>
      <c r="D9" s="13"/>
      <c r="E9" s="13"/>
      <c r="F9" s="13"/>
      <c r="G9" s="13"/>
      <c r="H9" s="13"/>
      <c r="I9" s="5" t="s">
        <v>23</v>
      </c>
      <c r="J9" s="13"/>
      <c r="K9" s="13"/>
      <c r="L9" s="13"/>
      <c r="M9" s="13"/>
      <c r="N9" s="13"/>
      <c r="O9" s="22"/>
      <c r="P9" s="25" t="s">
        <v>25</v>
      </c>
      <c r="Q9" s="25"/>
      <c r="R9" s="25"/>
      <c r="S9" s="25"/>
      <c r="T9" s="25"/>
      <c r="U9" s="25"/>
      <c r="V9" s="25"/>
      <c r="W9" s="25" t="s">
        <v>20</v>
      </c>
      <c r="X9" s="25"/>
      <c r="Y9" s="25"/>
      <c r="Z9" s="25"/>
      <c r="AA9" s="25"/>
      <c r="AB9" s="25"/>
      <c r="AC9" s="25"/>
      <c r="AD9" s="2"/>
      <c r="AE9" s="2"/>
      <c r="AF9" s="2"/>
      <c r="AG9" s="2"/>
      <c r="AH9" s="2"/>
      <c r="AI9" s="2"/>
      <c r="AJ9" s="2"/>
      <c r="AK9" s="2"/>
      <c r="AL9" s="25" t="s">
        <v>26</v>
      </c>
      <c r="AM9" s="25"/>
      <c r="AN9" s="25"/>
      <c r="AO9" s="25"/>
      <c r="AP9" s="25"/>
      <c r="AQ9" s="25"/>
      <c r="AR9" s="25"/>
      <c r="AS9" s="25"/>
      <c r="AT9" s="5" t="s">
        <v>30</v>
      </c>
      <c r="AU9" s="13"/>
      <c r="AV9" s="13"/>
      <c r="AW9" s="13"/>
      <c r="AX9" s="13"/>
      <c r="AY9" s="13"/>
      <c r="AZ9" s="13"/>
      <c r="BA9" s="13"/>
      <c r="BB9" s="25" t="s">
        <v>14</v>
      </c>
      <c r="BC9" s="25"/>
      <c r="BD9" s="25"/>
      <c r="BE9" s="25"/>
      <c r="BF9" s="25"/>
      <c r="BG9" s="25"/>
      <c r="BH9" s="25"/>
      <c r="BI9" s="25"/>
      <c r="BJ9" s="3"/>
      <c r="BK9" s="3"/>
      <c r="BL9" s="37" t="s">
        <v>31</v>
      </c>
      <c r="BM9" s="48"/>
      <c r="BN9" s="56" t="s">
        <v>33</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97.54</v>
      </c>
      <c r="J10" s="15"/>
      <c r="K10" s="15"/>
      <c r="L10" s="15"/>
      <c r="M10" s="15"/>
      <c r="N10" s="15"/>
      <c r="O10" s="24"/>
      <c r="P10" s="27">
        <f>データ!$P$6</f>
        <v>97.33</v>
      </c>
      <c r="Q10" s="27"/>
      <c r="R10" s="27"/>
      <c r="S10" s="27"/>
      <c r="T10" s="27"/>
      <c r="U10" s="27"/>
      <c r="V10" s="27"/>
      <c r="W10" s="29">
        <f>データ!$Q$6</f>
        <v>2475</v>
      </c>
      <c r="X10" s="29"/>
      <c r="Y10" s="29"/>
      <c r="Z10" s="29"/>
      <c r="AA10" s="29"/>
      <c r="AB10" s="29"/>
      <c r="AC10" s="29"/>
      <c r="AD10" s="2"/>
      <c r="AE10" s="2"/>
      <c r="AF10" s="2"/>
      <c r="AG10" s="2"/>
      <c r="AH10" s="2"/>
      <c r="AI10" s="2"/>
      <c r="AJ10" s="2"/>
      <c r="AK10" s="2"/>
      <c r="AL10" s="29">
        <f>データ!$U$6</f>
        <v>47563</v>
      </c>
      <c r="AM10" s="29"/>
      <c r="AN10" s="29"/>
      <c r="AO10" s="29"/>
      <c r="AP10" s="29"/>
      <c r="AQ10" s="29"/>
      <c r="AR10" s="29"/>
      <c r="AS10" s="29"/>
      <c r="AT10" s="7">
        <f>データ!$V$6</f>
        <v>27.31</v>
      </c>
      <c r="AU10" s="15"/>
      <c r="AV10" s="15"/>
      <c r="AW10" s="15"/>
      <c r="AX10" s="15"/>
      <c r="AY10" s="15"/>
      <c r="AZ10" s="15"/>
      <c r="BA10" s="15"/>
      <c r="BB10" s="27">
        <f>データ!$W$6</f>
        <v>1741.6</v>
      </c>
      <c r="BC10" s="27"/>
      <c r="BD10" s="27"/>
      <c r="BE10" s="27"/>
      <c r="BF10" s="27"/>
      <c r="BG10" s="27"/>
      <c r="BH10" s="27"/>
      <c r="BI10" s="27"/>
      <c r="BJ10" s="2"/>
      <c r="BK10" s="2"/>
      <c r="BL10" s="38" t="s">
        <v>35</v>
      </c>
      <c r="BM10" s="49"/>
      <c r="BN10" s="57" t="s">
        <v>36</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109</v>
      </c>
      <c r="BM47" s="53"/>
      <c r="BN47" s="53"/>
      <c r="BO47" s="53"/>
      <c r="BP47" s="53"/>
      <c r="BQ47" s="53"/>
      <c r="BR47" s="53"/>
      <c r="BS47" s="53"/>
      <c r="BT47" s="53"/>
      <c r="BU47" s="53"/>
      <c r="BV47" s="53"/>
      <c r="BW47" s="53"/>
      <c r="BX47" s="53"/>
      <c r="BY47" s="53"/>
      <c r="BZ47" s="65"/>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3"/>
      <c r="BN48" s="53"/>
      <c r="BO48" s="53"/>
      <c r="BP48" s="53"/>
      <c r="BQ48" s="53"/>
      <c r="BR48" s="53"/>
      <c r="BS48" s="53"/>
      <c r="BT48" s="53"/>
      <c r="BU48" s="53"/>
      <c r="BV48" s="53"/>
      <c r="BW48" s="53"/>
      <c r="BX48" s="53"/>
      <c r="BY48" s="53"/>
      <c r="BZ48" s="65"/>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3"/>
      <c r="BN49" s="53"/>
      <c r="BO49" s="53"/>
      <c r="BP49" s="53"/>
      <c r="BQ49" s="53"/>
      <c r="BR49" s="53"/>
      <c r="BS49" s="53"/>
      <c r="BT49" s="53"/>
      <c r="BU49" s="53"/>
      <c r="BV49" s="53"/>
      <c r="BW49" s="53"/>
      <c r="BX49" s="53"/>
      <c r="BY49" s="53"/>
      <c r="BZ49" s="65"/>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3"/>
      <c r="BN50" s="53"/>
      <c r="BO50" s="53"/>
      <c r="BP50" s="53"/>
      <c r="BQ50" s="53"/>
      <c r="BR50" s="53"/>
      <c r="BS50" s="53"/>
      <c r="BT50" s="53"/>
      <c r="BU50" s="53"/>
      <c r="BV50" s="53"/>
      <c r="BW50" s="53"/>
      <c r="BX50" s="53"/>
      <c r="BY50" s="53"/>
      <c r="BZ50" s="65"/>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3"/>
      <c r="BN51" s="53"/>
      <c r="BO51" s="53"/>
      <c r="BP51" s="53"/>
      <c r="BQ51" s="53"/>
      <c r="BR51" s="53"/>
      <c r="BS51" s="53"/>
      <c r="BT51" s="53"/>
      <c r="BU51" s="53"/>
      <c r="BV51" s="53"/>
      <c r="BW51" s="53"/>
      <c r="BX51" s="53"/>
      <c r="BY51" s="53"/>
      <c r="BZ51" s="65"/>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3"/>
      <c r="BN52" s="53"/>
      <c r="BO52" s="53"/>
      <c r="BP52" s="53"/>
      <c r="BQ52" s="53"/>
      <c r="BR52" s="53"/>
      <c r="BS52" s="53"/>
      <c r="BT52" s="53"/>
      <c r="BU52" s="53"/>
      <c r="BV52" s="53"/>
      <c r="BW52" s="53"/>
      <c r="BX52" s="53"/>
      <c r="BY52" s="53"/>
      <c r="BZ52" s="65"/>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3"/>
      <c r="BN53" s="53"/>
      <c r="BO53" s="53"/>
      <c r="BP53" s="53"/>
      <c r="BQ53" s="53"/>
      <c r="BR53" s="53"/>
      <c r="BS53" s="53"/>
      <c r="BT53" s="53"/>
      <c r="BU53" s="53"/>
      <c r="BV53" s="53"/>
      <c r="BW53" s="53"/>
      <c r="BX53" s="53"/>
      <c r="BY53" s="53"/>
      <c r="BZ53" s="65"/>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3"/>
      <c r="BN54" s="53"/>
      <c r="BO54" s="53"/>
      <c r="BP54" s="53"/>
      <c r="BQ54" s="53"/>
      <c r="BR54" s="53"/>
      <c r="BS54" s="53"/>
      <c r="BT54" s="53"/>
      <c r="BU54" s="53"/>
      <c r="BV54" s="53"/>
      <c r="BW54" s="53"/>
      <c r="BX54" s="53"/>
      <c r="BY54" s="53"/>
      <c r="BZ54" s="65"/>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3"/>
      <c r="BN55" s="53"/>
      <c r="BO55" s="53"/>
      <c r="BP55" s="53"/>
      <c r="BQ55" s="53"/>
      <c r="BR55" s="53"/>
      <c r="BS55" s="53"/>
      <c r="BT55" s="53"/>
      <c r="BU55" s="53"/>
      <c r="BV55" s="53"/>
      <c r="BW55" s="53"/>
      <c r="BX55" s="53"/>
      <c r="BY55" s="53"/>
      <c r="BZ55" s="65"/>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3"/>
      <c r="BN56" s="53"/>
      <c r="BO56" s="53"/>
      <c r="BP56" s="53"/>
      <c r="BQ56" s="53"/>
      <c r="BR56" s="53"/>
      <c r="BS56" s="53"/>
      <c r="BT56" s="53"/>
      <c r="BU56" s="53"/>
      <c r="BV56" s="53"/>
      <c r="BW56" s="53"/>
      <c r="BX56" s="53"/>
      <c r="BY56" s="53"/>
      <c r="BZ56" s="65"/>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3"/>
      <c r="BN57" s="53"/>
      <c r="BO57" s="53"/>
      <c r="BP57" s="53"/>
      <c r="BQ57" s="53"/>
      <c r="BR57" s="53"/>
      <c r="BS57" s="53"/>
      <c r="BT57" s="53"/>
      <c r="BU57" s="53"/>
      <c r="BV57" s="53"/>
      <c r="BW57" s="53"/>
      <c r="BX57" s="53"/>
      <c r="BY57" s="53"/>
      <c r="BZ57" s="65"/>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3"/>
      <c r="BN58" s="53"/>
      <c r="BO58" s="53"/>
      <c r="BP58" s="53"/>
      <c r="BQ58" s="53"/>
      <c r="BR58" s="53"/>
      <c r="BS58" s="53"/>
      <c r="BT58" s="53"/>
      <c r="BU58" s="53"/>
      <c r="BV58" s="53"/>
      <c r="BW58" s="53"/>
      <c r="BX58" s="53"/>
      <c r="BY58" s="53"/>
      <c r="BZ58" s="65"/>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3"/>
      <c r="BN59" s="53"/>
      <c r="BO59" s="53"/>
      <c r="BP59" s="53"/>
      <c r="BQ59" s="53"/>
      <c r="BR59" s="53"/>
      <c r="BS59" s="53"/>
      <c r="BT59" s="53"/>
      <c r="BU59" s="53"/>
      <c r="BV59" s="53"/>
      <c r="BW59" s="53"/>
      <c r="BX59" s="53"/>
      <c r="BY59" s="53"/>
      <c r="BZ59" s="65"/>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3"/>
      <c r="BN60" s="53"/>
      <c r="BO60" s="53"/>
      <c r="BP60" s="53"/>
      <c r="BQ60" s="53"/>
      <c r="BR60" s="53"/>
      <c r="BS60" s="53"/>
      <c r="BT60" s="53"/>
      <c r="BU60" s="53"/>
      <c r="BV60" s="53"/>
      <c r="BW60" s="53"/>
      <c r="BX60" s="53"/>
      <c r="BY60" s="53"/>
      <c r="BZ60" s="65"/>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3"/>
      <c r="BN61" s="53"/>
      <c r="BO61" s="53"/>
      <c r="BP61" s="53"/>
      <c r="BQ61" s="53"/>
      <c r="BR61" s="53"/>
      <c r="BS61" s="53"/>
      <c r="BT61" s="53"/>
      <c r="BU61" s="53"/>
      <c r="BV61" s="53"/>
      <c r="BW61" s="53"/>
      <c r="BX61" s="53"/>
      <c r="BY61" s="53"/>
      <c r="BZ61" s="65"/>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3"/>
      <c r="BN62" s="53"/>
      <c r="BO62" s="53"/>
      <c r="BP62" s="53"/>
      <c r="BQ62" s="53"/>
      <c r="BR62" s="53"/>
      <c r="BS62" s="53"/>
      <c r="BT62" s="53"/>
      <c r="BU62" s="53"/>
      <c r="BV62" s="53"/>
      <c r="BW62" s="53"/>
      <c r="BX62" s="53"/>
      <c r="BY62" s="53"/>
      <c r="BZ62" s="65"/>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3"/>
      <c r="BN63" s="53"/>
      <c r="BO63" s="53"/>
      <c r="BP63" s="53"/>
      <c r="BQ63" s="53"/>
      <c r="BR63" s="53"/>
      <c r="BS63" s="53"/>
      <c r="BT63" s="53"/>
      <c r="BU63" s="53"/>
      <c r="BV63" s="53"/>
      <c r="BW63" s="53"/>
      <c r="BX63" s="53"/>
      <c r="BY63" s="53"/>
      <c r="BZ63" s="6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7</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4" t="s">
        <v>52</v>
      </c>
      <c r="BM66" s="53"/>
      <c r="BN66" s="53"/>
      <c r="BO66" s="53"/>
      <c r="BP66" s="53"/>
      <c r="BQ66" s="53"/>
      <c r="BR66" s="53"/>
      <c r="BS66" s="53"/>
      <c r="BT66" s="53"/>
      <c r="BU66" s="53"/>
      <c r="BV66" s="53"/>
      <c r="BW66" s="53"/>
      <c r="BX66" s="53"/>
      <c r="BY66" s="53"/>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4"/>
      <c r="BM67" s="53"/>
      <c r="BN67" s="53"/>
      <c r="BO67" s="53"/>
      <c r="BP67" s="53"/>
      <c r="BQ67" s="53"/>
      <c r="BR67" s="53"/>
      <c r="BS67" s="53"/>
      <c r="BT67" s="53"/>
      <c r="BU67" s="53"/>
      <c r="BV67" s="53"/>
      <c r="BW67" s="53"/>
      <c r="BX67" s="53"/>
      <c r="BY67" s="53"/>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4"/>
      <c r="BM68" s="53"/>
      <c r="BN68" s="53"/>
      <c r="BO68" s="53"/>
      <c r="BP68" s="53"/>
      <c r="BQ68" s="53"/>
      <c r="BR68" s="53"/>
      <c r="BS68" s="53"/>
      <c r="BT68" s="53"/>
      <c r="BU68" s="53"/>
      <c r="BV68" s="53"/>
      <c r="BW68" s="53"/>
      <c r="BX68" s="53"/>
      <c r="BY68" s="53"/>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4"/>
      <c r="BM69" s="53"/>
      <c r="BN69" s="53"/>
      <c r="BO69" s="53"/>
      <c r="BP69" s="53"/>
      <c r="BQ69" s="53"/>
      <c r="BR69" s="53"/>
      <c r="BS69" s="53"/>
      <c r="BT69" s="53"/>
      <c r="BU69" s="53"/>
      <c r="BV69" s="53"/>
      <c r="BW69" s="53"/>
      <c r="BX69" s="53"/>
      <c r="BY69" s="53"/>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4"/>
      <c r="BM70" s="53"/>
      <c r="BN70" s="53"/>
      <c r="BO70" s="53"/>
      <c r="BP70" s="53"/>
      <c r="BQ70" s="53"/>
      <c r="BR70" s="53"/>
      <c r="BS70" s="53"/>
      <c r="BT70" s="53"/>
      <c r="BU70" s="53"/>
      <c r="BV70" s="53"/>
      <c r="BW70" s="53"/>
      <c r="BX70" s="53"/>
      <c r="BY70" s="53"/>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4"/>
      <c r="BM71" s="53"/>
      <c r="BN71" s="53"/>
      <c r="BO71" s="53"/>
      <c r="BP71" s="53"/>
      <c r="BQ71" s="53"/>
      <c r="BR71" s="53"/>
      <c r="BS71" s="53"/>
      <c r="BT71" s="53"/>
      <c r="BU71" s="53"/>
      <c r="BV71" s="53"/>
      <c r="BW71" s="53"/>
      <c r="BX71" s="53"/>
      <c r="BY71" s="53"/>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4"/>
      <c r="BM72" s="53"/>
      <c r="BN72" s="53"/>
      <c r="BO72" s="53"/>
      <c r="BP72" s="53"/>
      <c r="BQ72" s="53"/>
      <c r="BR72" s="53"/>
      <c r="BS72" s="53"/>
      <c r="BT72" s="53"/>
      <c r="BU72" s="53"/>
      <c r="BV72" s="53"/>
      <c r="BW72" s="53"/>
      <c r="BX72" s="53"/>
      <c r="BY72" s="53"/>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4"/>
      <c r="BM73" s="53"/>
      <c r="BN73" s="53"/>
      <c r="BO73" s="53"/>
      <c r="BP73" s="53"/>
      <c r="BQ73" s="53"/>
      <c r="BR73" s="53"/>
      <c r="BS73" s="53"/>
      <c r="BT73" s="53"/>
      <c r="BU73" s="53"/>
      <c r="BV73" s="53"/>
      <c r="BW73" s="53"/>
      <c r="BX73" s="53"/>
      <c r="BY73" s="53"/>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4"/>
      <c r="BM74" s="53"/>
      <c r="BN74" s="53"/>
      <c r="BO74" s="53"/>
      <c r="BP74" s="53"/>
      <c r="BQ74" s="53"/>
      <c r="BR74" s="53"/>
      <c r="BS74" s="53"/>
      <c r="BT74" s="53"/>
      <c r="BU74" s="53"/>
      <c r="BV74" s="53"/>
      <c r="BW74" s="53"/>
      <c r="BX74" s="53"/>
      <c r="BY74" s="53"/>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4"/>
      <c r="BM75" s="53"/>
      <c r="BN75" s="53"/>
      <c r="BO75" s="53"/>
      <c r="BP75" s="53"/>
      <c r="BQ75" s="53"/>
      <c r="BR75" s="53"/>
      <c r="BS75" s="53"/>
      <c r="BT75" s="53"/>
      <c r="BU75" s="53"/>
      <c r="BV75" s="53"/>
      <c r="BW75" s="53"/>
      <c r="BX75" s="53"/>
      <c r="BY75" s="53"/>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4"/>
      <c r="BM76" s="53"/>
      <c r="BN76" s="53"/>
      <c r="BO76" s="53"/>
      <c r="BP76" s="53"/>
      <c r="BQ76" s="53"/>
      <c r="BR76" s="53"/>
      <c r="BS76" s="53"/>
      <c r="BT76" s="53"/>
      <c r="BU76" s="53"/>
      <c r="BV76" s="53"/>
      <c r="BW76" s="53"/>
      <c r="BX76" s="53"/>
      <c r="BY76" s="53"/>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4"/>
      <c r="BM77" s="53"/>
      <c r="BN77" s="53"/>
      <c r="BO77" s="53"/>
      <c r="BP77" s="53"/>
      <c r="BQ77" s="53"/>
      <c r="BR77" s="53"/>
      <c r="BS77" s="53"/>
      <c r="BT77" s="53"/>
      <c r="BU77" s="53"/>
      <c r="BV77" s="53"/>
      <c r="BW77" s="53"/>
      <c r="BX77" s="53"/>
      <c r="BY77" s="53"/>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4"/>
      <c r="BM78" s="53"/>
      <c r="BN78" s="53"/>
      <c r="BO78" s="53"/>
      <c r="BP78" s="53"/>
      <c r="BQ78" s="53"/>
      <c r="BR78" s="53"/>
      <c r="BS78" s="53"/>
      <c r="BT78" s="53"/>
      <c r="BU78" s="53"/>
      <c r="BV78" s="53"/>
      <c r="BW78" s="53"/>
      <c r="BX78" s="53"/>
      <c r="BY78" s="53"/>
      <c r="BZ78" s="65"/>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4"/>
      <c r="BM79" s="53"/>
      <c r="BN79" s="53"/>
      <c r="BO79" s="53"/>
      <c r="BP79" s="53"/>
      <c r="BQ79" s="53"/>
      <c r="BR79" s="53"/>
      <c r="BS79" s="53"/>
      <c r="BT79" s="53"/>
      <c r="BU79" s="53"/>
      <c r="BV79" s="53"/>
      <c r="BW79" s="53"/>
      <c r="BX79" s="53"/>
      <c r="BY79" s="53"/>
      <c r="BZ79" s="65"/>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4"/>
      <c r="BM80" s="53"/>
      <c r="BN80" s="53"/>
      <c r="BO80" s="53"/>
      <c r="BP80" s="53"/>
      <c r="BQ80" s="53"/>
      <c r="BR80" s="53"/>
      <c r="BS80" s="53"/>
      <c r="BT80" s="53"/>
      <c r="BU80" s="53"/>
      <c r="BV80" s="53"/>
      <c r="BW80" s="53"/>
      <c r="BX80" s="53"/>
      <c r="BY80" s="53"/>
      <c r="BZ80" s="65"/>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4"/>
      <c r="BM81" s="53"/>
      <c r="BN81" s="53"/>
      <c r="BO81" s="53"/>
      <c r="BP81" s="53"/>
      <c r="BQ81" s="53"/>
      <c r="BR81" s="53"/>
      <c r="BS81" s="53"/>
      <c r="BT81" s="53"/>
      <c r="BU81" s="53"/>
      <c r="BV81" s="53"/>
      <c r="BW81" s="53"/>
      <c r="BX81" s="53"/>
      <c r="BY81" s="53"/>
      <c r="BZ81" s="65"/>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4"/>
      <c r="BN82" s="54"/>
      <c r="BO82" s="54"/>
      <c r="BP82" s="54"/>
      <c r="BQ82" s="54"/>
      <c r="BR82" s="54"/>
      <c r="BS82" s="54"/>
      <c r="BT82" s="54"/>
      <c r="BU82" s="54"/>
      <c r="BV82" s="54"/>
      <c r="BW82" s="54"/>
      <c r="BX82" s="54"/>
      <c r="BY82" s="54"/>
      <c r="BZ82" s="66"/>
    </row>
    <row r="83" spans="1:78">
      <c r="C83" s="21"/>
    </row>
    <row r="84" spans="1:78" hidden="1">
      <c r="B84" s="12" t="s">
        <v>43</v>
      </c>
      <c r="C84" s="12"/>
      <c r="D84" s="12"/>
      <c r="E84" s="12" t="s">
        <v>45</v>
      </c>
      <c r="F84" s="12" t="s">
        <v>47</v>
      </c>
      <c r="G84" s="12" t="s">
        <v>48</v>
      </c>
      <c r="H84" s="12" t="s">
        <v>41</v>
      </c>
      <c r="I84" s="12" t="s">
        <v>6</v>
      </c>
      <c r="J84" s="12" t="s">
        <v>28</v>
      </c>
      <c r="K84" s="12" t="s">
        <v>49</v>
      </c>
      <c r="L84" s="12" t="s">
        <v>51</v>
      </c>
      <c r="M84" s="12" t="s">
        <v>32</v>
      </c>
      <c r="N84" s="12" t="s">
        <v>54</v>
      </c>
      <c r="O84" s="12" t="s">
        <v>56</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87qxx96fI8UNP5gVUKPMcfjtpntXBwja41F3bBAVOcNmTokASyUUCZC8B3KQMOUQAbiOgiODOqMtSeT+AypyFA==" saltValue="zLYW8PS1CnA56V1bZ3K36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1"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
  <cols>
    <col min="2" max="144" width="11.90625" customWidth="1"/>
  </cols>
  <sheetData>
    <row r="1" spans="1:144">
      <c r="A1" t="s">
        <v>46</v>
      </c>
      <c r="E1" s="76"/>
      <c r="F1" s="76"/>
      <c r="G1" s="76"/>
      <c r="H1" s="76"/>
      <c r="I1" s="76"/>
      <c r="J1" s="76"/>
      <c r="K1" s="76"/>
      <c r="L1" s="76"/>
      <c r="M1" s="76"/>
      <c r="N1" s="76"/>
      <c r="O1" s="76"/>
      <c r="P1" s="76"/>
      <c r="Q1" s="76"/>
      <c r="R1" s="76"/>
      <c r="S1" s="76"/>
      <c r="T1" s="76"/>
      <c r="U1" s="76"/>
      <c r="V1" s="76"/>
      <c r="W1" s="76"/>
      <c r="X1" s="76">
        <v>1</v>
      </c>
      <c r="Y1" s="76">
        <v>1</v>
      </c>
      <c r="Z1" s="76">
        <v>1</v>
      </c>
      <c r="AA1" s="76">
        <v>1</v>
      </c>
      <c r="AB1" s="76">
        <v>1</v>
      </c>
      <c r="AC1" s="76">
        <v>1</v>
      </c>
      <c r="AD1" s="76">
        <v>1</v>
      </c>
      <c r="AE1" s="76">
        <v>1</v>
      </c>
      <c r="AF1" s="76">
        <v>1</v>
      </c>
      <c r="AG1" s="76">
        <v>1</v>
      </c>
      <c r="AH1" s="76"/>
      <c r="AI1" s="76">
        <v>1</v>
      </c>
      <c r="AJ1" s="76">
        <v>1</v>
      </c>
      <c r="AK1" s="76">
        <v>1</v>
      </c>
      <c r="AL1" s="76">
        <v>1</v>
      </c>
      <c r="AM1" s="76">
        <v>1</v>
      </c>
      <c r="AN1" s="76">
        <v>1</v>
      </c>
      <c r="AO1" s="76">
        <v>1</v>
      </c>
      <c r="AP1" s="76">
        <v>1</v>
      </c>
      <c r="AQ1" s="76">
        <v>1</v>
      </c>
      <c r="AR1" s="76">
        <v>1</v>
      </c>
      <c r="AS1" s="76"/>
      <c r="AT1" s="76">
        <v>1</v>
      </c>
      <c r="AU1" s="76">
        <v>1</v>
      </c>
      <c r="AV1" s="76">
        <v>1</v>
      </c>
      <c r="AW1" s="76">
        <v>1</v>
      </c>
      <c r="AX1" s="76">
        <v>1</v>
      </c>
      <c r="AY1" s="76">
        <v>1</v>
      </c>
      <c r="AZ1" s="76">
        <v>1</v>
      </c>
      <c r="BA1" s="76">
        <v>1</v>
      </c>
      <c r="BB1" s="76">
        <v>1</v>
      </c>
      <c r="BC1" s="76">
        <v>1</v>
      </c>
      <c r="BD1" s="76"/>
      <c r="BE1" s="76">
        <v>1</v>
      </c>
      <c r="BF1" s="76">
        <v>1</v>
      </c>
      <c r="BG1" s="76">
        <v>1</v>
      </c>
      <c r="BH1" s="76">
        <v>1</v>
      </c>
      <c r="BI1" s="76">
        <v>1</v>
      </c>
      <c r="BJ1" s="76">
        <v>1</v>
      </c>
      <c r="BK1" s="76">
        <v>1</v>
      </c>
      <c r="BL1" s="76">
        <v>1</v>
      </c>
      <c r="BM1" s="76">
        <v>1</v>
      </c>
      <c r="BN1" s="76">
        <v>1</v>
      </c>
      <c r="BO1" s="76"/>
      <c r="BP1" s="76">
        <v>1</v>
      </c>
      <c r="BQ1" s="76">
        <v>1</v>
      </c>
      <c r="BR1" s="76">
        <v>1</v>
      </c>
      <c r="BS1" s="76">
        <v>1</v>
      </c>
      <c r="BT1" s="76">
        <v>1</v>
      </c>
      <c r="BU1" s="76">
        <v>1</v>
      </c>
      <c r="BV1" s="76">
        <v>1</v>
      </c>
      <c r="BW1" s="76">
        <v>1</v>
      </c>
      <c r="BX1" s="76">
        <v>1</v>
      </c>
      <c r="BY1" s="76">
        <v>1</v>
      </c>
      <c r="BZ1" s="76"/>
      <c r="CA1" s="76">
        <v>1</v>
      </c>
      <c r="CB1" s="76">
        <v>1</v>
      </c>
      <c r="CC1" s="76">
        <v>1</v>
      </c>
      <c r="CD1" s="76">
        <v>1</v>
      </c>
      <c r="CE1" s="76">
        <v>1</v>
      </c>
      <c r="CF1" s="76">
        <v>1</v>
      </c>
      <c r="CG1" s="76">
        <v>1</v>
      </c>
      <c r="CH1" s="76">
        <v>1</v>
      </c>
      <c r="CI1" s="76">
        <v>1</v>
      </c>
      <c r="CJ1" s="76">
        <v>1</v>
      </c>
      <c r="CK1" s="76"/>
      <c r="CL1" s="76">
        <v>1</v>
      </c>
      <c r="CM1" s="76">
        <v>1</v>
      </c>
      <c r="CN1" s="76">
        <v>1</v>
      </c>
      <c r="CO1" s="76">
        <v>1</v>
      </c>
      <c r="CP1" s="76">
        <v>1</v>
      </c>
      <c r="CQ1" s="76">
        <v>1</v>
      </c>
      <c r="CR1" s="76">
        <v>1</v>
      </c>
      <c r="CS1" s="76">
        <v>1</v>
      </c>
      <c r="CT1" s="76">
        <v>1</v>
      </c>
      <c r="CU1" s="76">
        <v>1</v>
      </c>
      <c r="CV1" s="76"/>
      <c r="CW1" s="76">
        <v>1</v>
      </c>
      <c r="CX1" s="76">
        <v>1</v>
      </c>
      <c r="CY1" s="76">
        <v>1</v>
      </c>
      <c r="CZ1" s="76">
        <v>1</v>
      </c>
      <c r="DA1" s="76">
        <v>1</v>
      </c>
      <c r="DB1" s="76">
        <v>1</v>
      </c>
      <c r="DC1" s="76">
        <v>1</v>
      </c>
      <c r="DD1" s="76">
        <v>1</v>
      </c>
      <c r="DE1" s="76">
        <v>1</v>
      </c>
      <c r="DF1" s="76">
        <v>1</v>
      </c>
      <c r="DG1" s="76"/>
      <c r="DH1" s="76">
        <v>1</v>
      </c>
      <c r="DI1" s="76">
        <v>1</v>
      </c>
      <c r="DJ1" s="76">
        <v>1</v>
      </c>
      <c r="DK1" s="76">
        <v>1</v>
      </c>
      <c r="DL1" s="76">
        <v>1</v>
      </c>
      <c r="DM1" s="76">
        <v>1</v>
      </c>
      <c r="DN1" s="76">
        <v>1</v>
      </c>
      <c r="DO1" s="76">
        <v>1</v>
      </c>
      <c r="DP1" s="76">
        <v>1</v>
      </c>
      <c r="DQ1" s="76">
        <v>1</v>
      </c>
      <c r="DR1" s="76"/>
      <c r="DS1" s="76">
        <v>1</v>
      </c>
      <c r="DT1" s="76">
        <v>1</v>
      </c>
      <c r="DU1" s="76">
        <v>1</v>
      </c>
      <c r="DV1" s="76">
        <v>1</v>
      </c>
      <c r="DW1" s="76">
        <v>1</v>
      </c>
      <c r="DX1" s="76">
        <v>1</v>
      </c>
      <c r="DY1" s="76">
        <v>1</v>
      </c>
      <c r="DZ1" s="76">
        <v>1</v>
      </c>
      <c r="EA1" s="76">
        <v>1</v>
      </c>
      <c r="EB1" s="76">
        <v>1</v>
      </c>
      <c r="EC1" s="76"/>
      <c r="ED1" s="76">
        <v>1</v>
      </c>
      <c r="EE1" s="76">
        <v>1</v>
      </c>
      <c r="EF1" s="76">
        <v>1</v>
      </c>
      <c r="EG1" s="76">
        <v>1</v>
      </c>
      <c r="EH1" s="76">
        <v>1</v>
      </c>
      <c r="EI1" s="76">
        <v>1</v>
      </c>
      <c r="EJ1" s="76">
        <v>1</v>
      </c>
      <c r="EK1" s="76">
        <v>1</v>
      </c>
      <c r="EL1" s="76">
        <v>1</v>
      </c>
      <c r="EM1" s="76">
        <v>1</v>
      </c>
      <c r="EN1" s="76"/>
    </row>
    <row r="2" spans="1:144">
      <c r="A2" s="68" t="s">
        <v>57</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18</v>
      </c>
      <c r="B3" s="70" t="s">
        <v>50</v>
      </c>
      <c r="C3" s="70" t="s">
        <v>59</v>
      </c>
      <c r="D3" s="70" t="s">
        <v>60</v>
      </c>
      <c r="E3" s="70" t="s">
        <v>2</v>
      </c>
      <c r="F3" s="70" t="s">
        <v>1</v>
      </c>
      <c r="G3" s="70" t="s">
        <v>24</v>
      </c>
      <c r="H3" s="77" t="s">
        <v>29</v>
      </c>
      <c r="I3" s="80"/>
      <c r="J3" s="80"/>
      <c r="K3" s="80"/>
      <c r="L3" s="80"/>
      <c r="M3" s="80"/>
      <c r="N3" s="80"/>
      <c r="O3" s="80"/>
      <c r="P3" s="80"/>
      <c r="Q3" s="80"/>
      <c r="R3" s="80"/>
      <c r="S3" s="80"/>
      <c r="T3" s="80"/>
      <c r="U3" s="80"/>
      <c r="V3" s="80"/>
      <c r="W3" s="84"/>
      <c r="X3" s="86" t="s">
        <v>55</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8</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68" t="s">
        <v>61</v>
      </c>
      <c r="B4" s="71"/>
      <c r="C4" s="71"/>
      <c r="D4" s="71"/>
      <c r="E4" s="71"/>
      <c r="F4" s="71"/>
      <c r="G4" s="71"/>
      <c r="H4" s="78"/>
      <c r="I4" s="81"/>
      <c r="J4" s="81"/>
      <c r="K4" s="81"/>
      <c r="L4" s="81"/>
      <c r="M4" s="81"/>
      <c r="N4" s="81"/>
      <c r="O4" s="81"/>
      <c r="P4" s="81"/>
      <c r="Q4" s="81"/>
      <c r="R4" s="81"/>
      <c r="S4" s="81"/>
      <c r="T4" s="81"/>
      <c r="U4" s="81"/>
      <c r="V4" s="81"/>
      <c r="W4" s="85"/>
      <c r="X4" s="87" t="s">
        <v>53</v>
      </c>
      <c r="Y4" s="87"/>
      <c r="Z4" s="87"/>
      <c r="AA4" s="87"/>
      <c r="AB4" s="87"/>
      <c r="AC4" s="87"/>
      <c r="AD4" s="87"/>
      <c r="AE4" s="87"/>
      <c r="AF4" s="87"/>
      <c r="AG4" s="87"/>
      <c r="AH4" s="87"/>
      <c r="AI4" s="87" t="s">
        <v>44</v>
      </c>
      <c r="AJ4" s="87"/>
      <c r="AK4" s="87"/>
      <c r="AL4" s="87"/>
      <c r="AM4" s="87"/>
      <c r="AN4" s="87"/>
      <c r="AO4" s="87"/>
      <c r="AP4" s="87"/>
      <c r="AQ4" s="87"/>
      <c r="AR4" s="87"/>
      <c r="AS4" s="87"/>
      <c r="AT4" s="87" t="s">
        <v>38</v>
      </c>
      <c r="AU4" s="87"/>
      <c r="AV4" s="87"/>
      <c r="AW4" s="87"/>
      <c r="AX4" s="87"/>
      <c r="AY4" s="87"/>
      <c r="AZ4" s="87"/>
      <c r="BA4" s="87"/>
      <c r="BB4" s="87"/>
      <c r="BC4" s="87"/>
      <c r="BD4" s="87"/>
      <c r="BE4" s="87" t="s">
        <v>63</v>
      </c>
      <c r="BF4" s="87"/>
      <c r="BG4" s="87"/>
      <c r="BH4" s="87"/>
      <c r="BI4" s="87"/>
      <c r="BJ4" s="87"/>
      <c r="BK4" s="87"/>
      <c r="BL4" s="87"/>
      <c r="BM4" s="87"/>
      <c r="BN4" s="87"/>
      <c r="BO4" s="87"/>
      <c r="BP4" s="87" t="s">
        <v>34</v>
      </c>
      <c r="BQ4" s="87"/>
      <c r="BR4" s="87"/>
      <c r="BS4" s="87"/>
      <c r="BT4" s="87"/>
      <c r="BU4" s="87"/>
      <c r="BV4" s="87"/>
      <c r="BW4" s="87"/>
      <c r="BX4" s="87"/>
      <c r="BY4" s="87"/>
      <c r="BZ4" s="87"/>
      <c r="CA4" s="87" t="s">
        <v>64</v>
      </c>
      <c r="CB4" s="87"/>
      <c r="CC4" s="87"/>
      <c r="CD4" s="87"/>
      <c r="CE4" s="87"/>
      <c r="CF4" s="87"/>
      <c r="CG4" s="87"/>
      <c r="CH4" s="87"/>
      <c r="CI4" s="87"/>
      <c r="CJ4" s="87"/>
      <c r="CK4" s="87"/>
      <c r="CL4" s="87" t="s">
        <v>66</v>
      </c>
      <c r="CM4" s="87"/>
      <c r="CN4" s="87"/>
      <c r="CO4" s="87"/>
      <c r="CP4" s="87"/>
      <c r="CQ4" s="87"/>
      <c r="CR4" s="87"/>
      <c r="CS4" s="87"/>
      <c r="CT4" s="87"/>
      <c r="CU4" s="87"/>
      <c r="CV4" s="87"/>
      <c r="CW4" s="87" t="s">
        <v>67</v>
      </c>
      <c r="CX4" s="87"/>
      <c r="CY4" s="87"/>
      <c r="CZ4" s="87"/>
      <c r="DA4" s="87"/>
      <c r="DB4" s="87"/>
      <c r="DC4" s="87"/>
      <c r="DD4" s="87"/>
      <c r="DE4" s="87"/>
      <c r="DF4" s="87"/>
      <c r="DG4" s="87"/>
      <c r="DH4" s="87" t="s">
        <v>68</v>
      </c>
      <c r="DI4" s="87"/>
      <c r="DJ4" s="87"/>
      <c r="DK4" s="87"/>
      <c r="DL4" s="87"/>
      <c r="DM4" s="87"/>
      <c r="DN4" s="87"/>
      <c r="DO4" s="87"/>
      <c r="DP4" s="87"/>
      <c r="DQ4" s="87"/>
      <c r="DR4" s="87"/>
      <c r="DS4" s="87" t="s">
        <v>62</v>
      </c>
      <c r="DT4" s="87"/>
      <c r="DU4" s="87"/>
      <c r="DV4" s="87"/>
      <c r="DW4" s="87"/>
      <c r="DX4" s="87"/>
      <c r="DY4" s="87"/>
      <c r="DZ4" s="87"/>
      <c r="EA4" s="87"/>
      <c r="EB4" s="87"/>
      <c r="EC4" s="87"/>
      <c r="ED4" s="87" t="s">
        <v>69</v>
      </c>
      <c r="EE4" s="87"/>
      <c r="EF4" s="87"/>
      <c r="EG4" s="87"/>
      <c r="EH4" s="87"/>
      <c r="EI4" s="87"/>
      <c r="EJ4" s="87"/>
      <c r="EK4" s="87"/>
      <c r="EL4" s="87"/>
      <c r="EM4" s="87"/>
      <c r="EN4" s="87"/>
    </row>
    <row r="5" spans="1:144">
      <c r="A5" s="68" t="s">
        <v>27</v>
      </c>
      <c r="B5" s="72"/>
      <c r="C5" s="72"/>
      <c r="D5" s="72"/>
      <c r="E5" s="72"/>
      <c r="F5" s="72"/>
      <c r="G5" s="72"/>
      <c r="H5" s="79" t="s">
        <v>58</v>
      </c>
      <c r="I5" s="79" t="s">
        <v>70</v>
      </c>
      <c r="J5" s="79" t="s">
        <v>71</v>
      </c>
      <c r="K5" s="79" t="s">
        <v>72</v>
      </c>
      <c r="L5" s="79" t="s">
        <v>73</v>
      </c>
      <c r="M5" s="79" t="s">
        <v>3</v>
      </c>
      <c r="N5" s="79" t="s">
        <v>74</v>
      </c>
      <c r="O5" s="79" t="s">
        <v>75</v>
      </c>
      <c r="P5" s="79" t="s">
        <v>76</v>
      </c>
      <c r="Q5" s="79" t="s">
        <v>77</v>
      </c>
      <c r="R5" s="79" t="s">
        <v>78</v>
      </c>
      <c r="S5" s="79" t="s">
        <v>79</v>
      </c>
      <c r="T5" s="79" t="s">
        <v>65</v>
      </c>
      <c r="U5" s="79" t="s">
        <v>80</v>
      </c>
      <c r="V5" s="79" t="s">
        <v>81</v>
      </c>
      <c r="W5" s="79" t="s">
        <v>82</v>
      </c>
      <c r="X5" s="79" t="s">
        <v>83</v>
      </c>
      <c r="Y5" s="79" t="s">
        <v>84</v>
      </c>
      <c r="Z5" s="79" t="s">
        <v>85</v>
      </c>
      <c r="AA5" s="79" t="s">
        <v>86</v>
      </c>
      <c r="AB5" s="79" t="s">
        <v>87</v>
      </c>
      <c r="AC5" s="79" t="s">
        <v>89</v>
      </c>
      <c r="AD5" s="79" t="s">
        <v>90</v>
      </c>
      <c r="AE5" s="79" t="s">
        <v>91</v>
      </c>
      <c r="AF5" s="79" t="s">
        <v>92</v>
      </c>
      <c r="AG5" s="79" t="s">
        <v>93</v>
      </c>
      <c r="AH5" s="79" t="s">
        <v>43</v>
      </c>
      <c r="AI5" s="79" t="s">
        <v>83</v>
      </c>
      <c r="AJ5" s="79" t="s">
        <v>84</v>
      </c>
      <c r="AK5" s="79" t="s">
        <v>85</v>
      </c>
      <c r="AL5" s="79" t="s">
        <v>86</v>
      </c>
      <c r="AM5" s="79" t="s">
        <v>87</v>
      </c>
      <c r="AN5" s="79" t="s">
        <v>89</v>
      </c>
      <c r="AO5" s="79" t="s">
        <v>90</v>
      </c>
      <c r="AP5" s="79" t="s">
        <v>91</v>
      </c>
      <c r="AQ5" s="79" t="s">
        <v>92</v>
      </c>
      <c r="AR5" s="79" t="s">
        <v>93</v>
      </c>
      <c r="AS5" s="79" t="s">
        <v>88</v>
      </c>
      <c r="AT5" s="79" t="s">
        <v>83</v>
      </c>
      <c r="AU5" s="79" t="s">
        <v>84</v>
      </c>
      <c r="AV5" s="79" t="s">
        <v>85</v>
      </c>
      <c r="AW5" s="79" t="s">
        <v>86</v>
      </c>
      <c r="AX5" s="79" t="s">
        <v>87</v>
      </c>
      <c r="AY5" s="79" t="s">
        <v>89</v>
      </c>
      <c r="AZ5" s="79" t="s">
        <v>90</v>
      </c>
      <c r="BA5" s="79" t="s">
        <v>91</v>
      </c>
      <c r="BB5" s="79" t="s">
        <v>92</v>
      </c>
      <c r="BC5" s="79" t="s">
        <v>93</v>
      </c>
      <c r="BD5" s="79" t="s">
        <v>88</v>
      </c>
      <c r="BE5" s="79" t="s">
        <v>83</v>
      </c>
      <c r="BF5" s="79" t="s">
        <v>84</v>
      </c>
      <c r="BG5" s="79" t="s">
        <v>85</v>
      </c>
      <c r="BH5" s="79" t="s">
        <v>86</v>
      </c>
      <c r="BI5" s="79" t="s">
        <v>87</v>
      </c>
      <c r="BJ5" s="79" t="s">
        <v>89</v>
      </c>
      <c r="BK5" s="79" t="s">
        <v>90</v>
      </c>
      <c r="BL5" s="79" t="s">
        <v>91</v>
      </c>
      <c r="BM5" s="79" t="s">
        <v>92</v>
      </c>
      <c r="BN5" s="79" t="s">
        <v>93</v>
      </c>
      <c r="BO5" s="79" t="s">
        <v>88</v>
      </c>
      <c r="BP5" s="79" t="s">
        <v>83</v>
      </c>
      <c r="BQ5" s="79" t="s">
        <v>84</v>
      </c>
      <c r="BR5" s="79" t="s">
        <v>85</v>
      </c>
      <c r="BS5" s="79" t="s">
        <v>86</v>
      </c>
      <c r="BT5" s="79" t="s">
        <v>87</v>
      </c>
      <c r="BU5" s="79" t="s">
        <v>89</v>
      </c>
      <c r="BV5" s="79" t="s">
        <v>90</v>
      </c>
      <c r="BW5" s="79" t="s">
        <v>91</v>
      </c>
      <c r="BX5" s="79" t="s">
        <v>92</v>
      </c>
      <c r="BY5" s="79" t="s">
        <v>93</v>
      </c>
      <c r="BZ5" s="79" t="s">
        <v>88</v>
      </c>
      <c r="CA5" s="79" t="s">
        <v>83</v>
      </c>
      <c r="CB5" s="79" t="s">
        <v>84</v>
      </c>
      <c r="CC5" s="79" t="s">
        <v>85</v>
      </c>
      <c r="CD5" s="79" t="s">
        <v>86</v>
      </c>
      <c r="CE5" s="79" t="s">
        <v>87</v>
      </c>
      <c r="CF5" s="79" t="s">
        <v>89</v>
      </c>
      <c r="CG5" s="79" t="s">
        <v>90</v>
      </c>
      <c r="CH5" s="79" t="s">
        <v>91</v>
      </c>
      <c r="CI5" s="79" t="s">
        <v>92</v>
      </c>
      <c r="CJ5" s="79" t="s">
        <v>93</v>
      </c>
      <c r="CK5" s="79" t="s">
        <v>88</v>
      </c>
      <c r="CL5" s="79" t="s">
        <v>83</v>
      </c>
      <c r="CM5" s="79" t="s">
        <v>84</v>
      </c>
      <c r="CN5" s="79" t="s">
        <v>85</v>
      </c>
      <c r="CO5" s="79" t="s">
        <v>86</v>
      </c>
      <c r="CP5" s="79" t="s">
        <v>87</v>
      </c>
      <c r="CQ5" s="79" t="s">
        <v>89</v>
      </c>
      <c r="CR5" s="79" t="s">
        <v>90</v>
      </c>
      <c r="CS5" s="79" t="s">
        <v>91</v>
      </c>
      <c r="CT5" s="79" t="s">
        <v>92</v>
      </c>
      <c r="CU5" s="79" t="s">
        <v>93</v>
      </c>
      <c r="CV5" s="79" t="s">
        <v>88</v>
      </c>
      <c r="CW5" s="79" t="s">
        <v>83</v>
      </c>
      <c r="CX5" s="79" t="s">
        <v>84</v>
      </c>
      <c r="CY5" s="79" t="s">
        <v>85</v>
      </c>
      <c r="CZ5" s="79" t="s">
        <v>86</v>
      </c>
      <c r="DA5" s="79" t="s">
        <v>87</v>
      </c>
      <c r="DB5" s="79" t="s">
        <v>89</v>
      </c>
      <c r="DC5" s="79" t="s">
        <v>90</v>
      </c>
      <c r="DD5" s="79" t="s">
        <v>91</v>
      </c>
      <c r="DE5" s="79" t="s">
        <v>92</v>
      </c>
      <c r="DF5" s="79" t="s">
        <v>93</v>
      </c>
      <c r="DG5" s="79" t="s">
        <v>88</v>
      </c>
      <c r="DH5" s="79" t="s">
        <v>83</v>
      </c>
      <c r="DI5" s="79" t="s">
        <v>84</v>
      </c>
      <c r="DJ5" s="79" t="s">
        <v>85</v>
      </c>
      <c r="DK5" s="79" t="s">
        <v>86</v>
      </c>
      <c r="DL5" s="79" t="s">
        <v>87</v>
      </c>
      <c r="DM5" s="79" t="s">
        <v>89</v>
      </c>
      <c r="DN5" s="79" t="s">
        <v>90</v>
      </c>
      <c r="DO5" s="79" t="s">
        <v>91</v>
      </c>
      <c r="DP5" s="79" t="s">
        <v>92</v>
      </c>
      <c r="DQ5" s="79" t="s">
        <v>93</v>
      </c>
      <c r="DR5" s="79" t="s">
        <v>88</v>
      </c>
      <c r="DS5" s="79" t="s">
        <v>83</v>
      </c>
      <c r="DT5" s="79" t="s">
        <v>84</v>
      </c>
      <c r="DU5" s="79" t="s">
        <v>85</v>
      </c>
      <c r="DV5" s="79" t="s">
        <v>86</v>
      </c>
      <c r="DW5" s="79" t="s">
        <v>87</v>
      </c>
      <c r="DX5" s="79" t="s">
        <v>89</v>
      </c>
      <c r="DY5" s="79" t="s">
        <v>90</v>
      </c>
      <c r="DZ5" s="79" t="s">
        <v>91</v>
      </c>
      <c r="EA5" s="79" t="s">
        <v>92</v>
      </c>
      <c r="EB5" s="79" t="s">
        <v>93</v>
      </c>
      <c r="EC5" s="79" t="s">
        <v>88</v>
      </c>
      <c r="ED5" s="79" t="s">
        <v>83</v>
      </c>
      <c r="EE5" s="79" t="s">
        <v>84</v>
      </c>
      <c r="EF5" s="79" t="s">
        <v>85</v>
      </c>
      <c r="EG5" s="79" t="s">
        <v>86</v>
      </c>
      <c r="EH5" s="79" t="s">
        <v>87</v>
      </c>
      <c r="EI5" s="79" t="s">
        <v>89</v>
      </c>
      <c r="EJ5" s="79" t="s">
        <v>90</v>
      </c>
      <c r="EK5" s="79" t="s">
        <v>91</v>
      </c>
      <c r="EL5" s="79" t="s">
        <v>92</v>
      </c>
      <c r="EM5" s="79" t="s">
        <v>93</v>
      </c>
      <c r="EN5" s="79" t="s">
        <v>88</v>
      </c>
    </row>
    <row r="6" spans="1:144" s="67" customFormat="1">
      <c r="A6" s="68" t="s">
        <v>94</v>
      </c>
      <c r="B6" s="73">
        <f t="shared" ref="B6:W6" si="1">B7</f>
        <v>2023</v>
      </c>
      <c r="C6" s="73">
        <f t="shared" si="1"/>
        <v>222208</v>
      </c>
      <c r="D6" s="73">
        <f t="shared" si="1"/>
        <v>46</v>
      </c>
      <c r="E6" s="73">
        <f t="shared" si="1"/>
        <v>1</v>
      </c>
      <c r="F6" s="73">
        <f t="shared" si="1"/>
        <v>0</v>
      </c>
      <c r="G6" s="73">
        <f t="shared" si="1"/>
        <v>1</v>
      </c>
      <c r="H6" s="73" t="str">
        <f t="shared" si="1"/>
        <v>静岡県　裾野市</v>
      </c>
      <c r="I6" s="73" t="str">
        <f t="shared" si="1"/>
        <v>法適用</v>
      </c>
      <c r="J6" s="73" t="str">
        <f t="shared" si="1"/>
        <v>水道事業</v>
      </c>
      <c r="K6" s="73" t="str">
        <f t="shared" si="1"/>
        <v>末端給水事業</v>
      </c>
      <c r="L6" s="73" t="str">
        <f t="shared" si="1"/>
        <v>A5</v>
      </c>
      <c r="M6" s="73" t="str">
        <f t="shared" si="1"/>
        <v>非設置</v>
      </c>
      <c r="N6" s="82" t="str">
        <f t="shared" si="1"/>
        <v>-</v>
      </c>
      <c r="O6" s="82">
        <f t="shared" si="1"/>
        <v>97.54</v>
      </c>
      <c r="P6" s="82">
        <f t="shared" si="1"/>
        <v>97.33</v>
      </c>
      <c r="Q6" s="82">
        <f t="shared" si="1"/>
        <v>2475</v>
      </c>
      <c r="R6" s="82">
        <f t="shared" si="1"/>
        <v>49225</v>
      </c>
      <c r="S6" s="82">
        <f t="shared" si="1"/>
        <v>138.12</v>
      </c>
      <c r="T6" s="82">
        <f t="shared" si="1"/>
        <v>356.39</v>
      </c>
      <c r="U6" s="82">
        <f t="shared" si="1"/>
        <v>47563</v>
      </c>
      <c r="V6" s="82">
        <f t="shared" si="1"/>
        <v>27.31</v>
      </c>
      <c r="W6" s="82">
        <f t="shared" si="1"/>
        <v>1741.6</v>
      </c>
      <c r="X6" s="88">
        <f t="shared" ref="X6:AG6" si="2">IF(X7="",NA(),X7)</f>
        <v>142.62</v>
      </c>
      <c r="Y6" s="88">
        <f t="shared" si="2"/>
        <v>144.16</v>
      </c>
      <c r="Z6" s="88">
        <f t="shared" si="2"/>
        <v>141.91</v>
      </c>
      <c r="AA6" s="88">
        <f t="shared" si="2"/>
        <v>139.87</v>
      </c>
      <c r="AB6" s="88">
        <f t="shared" si="2"/>
        <v>140.68</v>
      </c>
      <c r="AC6" s="88">
        <f t="shared" si="2"/>
        <v>109.01</v>
      </c>
      <c r="AD6" s="88">
        <f t="shared" si="2"/>
        <v>108.83</v>
      </c>
      <c r="AE6" s="88">
        <f t="shared" si="2"/>
        <v>109.23</v>
      </c>
      <c r="AF6" s="88">
        <f t="shared" si="2"/>
        <v>108.04</v>
      </c>
      <c r="AG6" s="88">
        <f t="shared" si="2"/>
        <v>107.49</v>
      </c>
      <c r="AH6" s="82" t="str">
        <f>IF(AH7="","",IF(AH7="-","【-】","【"&amp;SUBSTITUTE(TEXT(AH7,"#,##0.00"),"-","△")&amp;"】"))</f>
        <v>【108.24】</v>
      </c>
      <c r="AI6" s="82">
        <f t="shared" ref="AI6:AR6" si="3">IF(AI7="",NA(),AI7)</f>
        <v>0</v>
      </c>
      <c r="AJ6" s="82">
        <f t="shared" si="3"/>
        <v>0</v>
      </c>
      <c r="AK6" s="82">
        <f t="shared" si="3"/>
        <v>0</v>
      </c>
      <c r="AL6" s="82">
        <f t="shared" si="3"/>
        <v>0</v>
      </c>
      <c r="AM6" s="82">
        <f t="shared" si="3"/>
        <v>0</v>
      </c>
      <c r="AN6" s="88">
        <f t="shared" si="3"/>
        <v>3.7</v>
      </c>
      <c r="AO6" s="88">
        <f t="shared" si="3"/>
        <v>4.34</v>
      </c>
      <c r="AP6" s="88">
        <f t="shared" si="3"/>
        <v>4.6900000000000004</v>
      </c>
      <c r="AQ6" s="88">
        <f t="shared" si="3"/>
        <v>4.72</v>
      </c>
      <c r="AR6" s="88">
        <f t="shared" si="3"/>
        <v>5.76</v>
      </c>
      <c r="AS6" s="82" t="str">
        <f>IF(AS7="","",IF(AS7="-","【-】","【"&amp;SUBSTITUTE(TEXT(AS7,"#,##0.00"),"-","△")&amp;"】"))</f>
        <v>【1.50】</v>
      </c>
      <c r="AT6" s="88">
        <f t="shared" ref="AT6:BC6" si="4">IF(AT7="",NA(),AT7)</f>
        <v>2029.7</v>
      </c>
      <c r="AU6" s="88">
        <f t="shared" si="4"/>
        <v>1790.02</v>
      </c>
      <c r="AV6" s="88">
        <f t="shared" si="4"/>
        <v>1869.79</v>
      </c>
      <c r="AW6" s="88">
        <f t="shared" si="4"/>
        <v>1896.64</v>
      </c>
      <c r="AX6" s="88">
        <f t="shared" si="4"/>
        <v>2692.8</v>
      </c>
      <c r="AY6" s="88">
        <f t="shared" si="4"/>
        <v>365.18</v>
      </c>
      <c r="AZ6" s="88">
        <f t="shared" si="4"/>
        <v>327.77</v>
      </c>
      <c r="BA6" s="88">
        <f t="shared" si="4"/>
        <v>338.02</v>
      </c>
      <c r="BB6" s="88">
        <f t="shared" si="4"/>
        <v>345.94</v>
      </c>
      <c r="BC6" s="88">
        <f t="shared" si="4"/>
        <v>329.7</v>
      </c>
      <c r="BD6" s="82" t="str">
        <f>IF(BD7="","",IF(BD7="-","【-】","【"&amp;SUBSTITUTE(TEXT(BD7,"#,##0.00"),"-","△")&amp;"】"))</f>
        <v>【243.36】</v>
      </c>
      <c r="BE6" s="88">
        <f t="shared" ref="BE6:BN6" si="5">IF(BE7="",NA(),BE7)</f>
        <v>80.569999999999993</v>
      </c>
      <c r="BF6" s="88">
        <f t="shared" si="5"/>
        <v>69.02</v>
      </c>
      <c r="BG6" s="88">
        <f t="shared" si="5"/>
        <v>61.64</v>
      </c>
      <c r="BH6" s="88">
        <f t="shared" si="5"/>
        <v>46.74</v>
      </c>
      <c r="BI6" s="88">
        <f t="shared" si="5"/>
        <v>34.590000000000003</v>
      </c>
      <c r="BJ6" s="88">
        <f t="shared" si="5"/>
        <v>371.65</v>
      </c>
      <c r="BK6" s="88">
        <f t="shared" si="5"/>
        <v>397.1</v>
      </c>
      <c r="BL6" s="88">
        <f t="shared" si="5"/>
        <v>379.91</v>
      </c>
      <c r="BM6" s="88">
        <f t="shared" si="5"/>
        <v>386.61</v>
      </c>
      <c r="BN6" s="88">
        <f t="shared" si="5"/>
        <v>381.56</v>
      </c>
      <c r="BO6" s="82" t="str">
        <f>IF(BO7="","",IF(BO7="-","【-】","【"&amp;SUBSTITUTE(TEXT(BO7,"#,##0.00"),"-","△")&amp;"】"))</f>
        <v>【265.93】</v>
      </c>
      <c r="BP6" s="88">
        <f t="shared" ref="BP6:BY6" si="6">IF(BP7="",NA(),BP7)</f>
        <v>147.77000000000001</v>
      </c>
      <c r="BQ6" s="88">
        <f t="shared" si="6"/>
        <v>150.13999999999999</v>
      </c>
      <c r="BR6" s="88">
        <f t="shared" si="6"/>
        <v>138.74</v>
      </c>
      <c r="BS6" s="88">
        <f t="shared" si="6"/>
        <v>144.27000000000001</v>
      </c>
      <c r="BT6" s="88">
        <f t="shared" si="6"/>
        <v>146.21</v>
      </c>
      <c r="BU6" s="88">
        <f t="shared" si="6"/>
        <v>98.77</v>
      </c>
      <c r="BV6" s="88">
        <f t="shared" si="6"/>
        <v>95.79</v>
      </c>
      <c r="BW6" s="88">
        <f t="shared" si="6"/>
        <v>98.3</v>
      </c>
      <c r="BX6" s="88">
        <f t="shared" si="6"/>
        <v>93.82</v>
      </c>
      <c r="BY6" s="88">
        <f t="shared" si="6"/>
        <v>95.04</v>
      </c>
      <c r="BZ6" s="82" t="str">
        <f>IF(BZ7="","",IF(BZ7="-","【-】","【"&amp;SUBSTITUTE(TEXT(BZ7,"#,##0.00"),"-","△")&amp;"】"))</f>
        <v>【97.82】</v>
      </c>
      <c r="CA6" s="88">
        <f t="shared" ref="CA6:CJ6" si="7">IF(CA7="",NA(),CA7)</f>
        <v>90.89</v>
      </c>
      <c r="CB6" s="88">
        <f t="shared" si="7"/>
        <v>88.82</v>
      </c>
      <c r="CC6" s="88">
        <f t="shared" si="7"/>
        <v>90.82</v>
      </c>
      <c r="CD6" s="88">
        <f t="shared" si="7"/>
        <v>93.13</v>
      </c>
      <c r="CE6" s="88">
        <f t="shared" si="7"/>
        <v>92.06</v>
      </c>
      <c r="CF6" s="88">
        <f t="shared" si="7"/>
        <v>173.67</v>
      </c>
      <c r="CG6" s="88">
        <f t="shared" si="7"/>
        <v>171.13</v>
      </c>
      <c r="CH6" s="88">
        <f t="shared" si="7"/>
        <v>173.7</v>
      </c>
      <c r="CI6" s="88">
        <f t="shared" si="7"/>
        <v>178.94</v>
      </c>
      <c r="CJ6" s="88">
        <f t="shared" si="7"/>
        <v>180.19</v>
      </c>
      <c r="CK6" s="82" t="str">
        <f>IF(CK7="","",IF(CK7="-","【-】","【"&amp;SUBSTITUTE(TEXT(CK7,"#,##0.00"),"-","△")&amp;"】"))</f>
        <v>【177.56】</v>
      </c>
      <c r="CL6" s="88">
        <f t="shared" ref="CL6:CU6" si="8">IF(CL7="",NA(),CL7)</f>
        <v>54.19</v>
      </c>
      <c r="CM6" s="88">
        <f t="shared" si="8"/>
        <v>55.06</v>
      </c>
      <c r="CN6" s="88">
        <f t="shared" si="8"/>
        <v>54.33</v>
      </c>
      <c r="CO6" s="88">
        <f t="shared" si="8"/>
        <v>53.88</v>
      </c>
      <c r="CP6" s="88">
        <f t="shared" si="8"/>
        <v>53.78</v>
      </c>
      <c r="CQ6" s="88">
        <f t="shared" si="8"/>
        <v>59.67</v>
      </c>
      <c r="CR6" s="88">
        <f t="shared" si="8"/>
        <v>60.12</v>
      </c>
      <c r="CS6" s="88">
        <f t="shared" si="8"/>
        <v>60.34</v>
      </c>
      <c r="CT6" s="88">
        <f t="shared" si="8"/>
        <v>59.54</v>
      </c>
      <c r="CU6" s="88">
        <f t="shared" si="8"/>
        <v>59.26</v>
      </c>
      <c r="CV6" s="82" t="str">
        <f>IF(CV7="","",IF(CV7="-","【-】","【"&amp;SUBSTITUTE(TEXT(CV7,"#,##0.00"),"-","△")&amp;"】"))</f>
        <v>【59.81】</v>
      </c>
      <c r="CW6" s="88">
        <f t="shared" ref="CW6:DF6" si="9">IF(CW7="",NA(),CW7)</f>
        <v>82.57</v>
      </c>
      <c r="CX6" s="88">
        <f t="shared" si="9"/>
        <v>82.4</v>
      </c>
      <c r="CY6" s="88">
        <f t="shared" si="9"/>
        <v>82.36</v>
      </c>
      <c r="CZ6" s="88">
        <f t="shared" si="9"/>
        <v>81.36</v>
      </c>
      <c r="DA6" s="88">
        <f t="shared" si="9"/>
        <v>79.95</v>
      </c>
      <c r="DB6" s="88">
        <f t="shared" si="9"/>
        <v>84.6</v>
      </c>
      <c r="DC6" s="88">
        <f t="shared" si="9"/>
        <v>84.24</v>
      </c>
      <c r="DD6" s="88">
        <f t="shared" si="9"/>
        <v>84.19</v>
      </c>
      <c r="DE6" s="88">
        <f t="shared" si="9"/>
        <v>83.93</v>
      </c>
      <c r="DF6" s="88">
        <f t="shared" si="9"/>
        <v>83.84</v>
      </c>
      <c r="DG6" s="82" t="str">
        <f>IF(DG7="","",IF(DG7="-","【-】","【"&amp;SUBSTITUTE(TEXT(DG7,"#,##0.00"),"-","△")&amp;"】"))</f>
        <v>【89.42】</v>
      </c>
      <c r="DH6" s="88">
        <f t="shared" ref="DH6:DQ6" si="10">IF(DH7="",NA(),DH7)</f>
        <v>50.35</v>
      </c>
      <c r="DI6" s="88">
        <f t="shared" si="10"/>
        <v>51.39</v>
      </c>
      <c r="DJ6" s="88">
        <f t="shared" si="10"/>
        <v>52.5</v>
      </c>
      <c r="DK6" s="88">
        <f t="shared" si="10"/>
        <v>53.78</v>
      </c>
      <c r="DL6" s="88">
        <f t="shared" si="10"/>
        <v>54.9</v>
      </c>
      <c r="DM6" s="88">
        <f t="shared" si="10"/>
        <v>48.17</v>
      </c>
      <c r="DN6" s="88">
        <f t="shared" si="10"/>
        <v>48.83</v>
      </c>
      <c r="DO6" s="88">
        <f t="shared" si="10"/>
        <v>49.96</v>
      </c>
      <c r="DP6" s="88">
        <f t="shared" si="10"/>
        <v>50.82</v>
      </c>
      <c r="DQ6" s="88">
        <f t="shared" si="10"/>
        <v>51.82</v>
      </c>
      <c r="DR6" s="82" t="str">
        <f>IF(DR7="","",IF(DR7="-","【-】","【"&amp;SUBSTITUTE(TEXT(DR7,"#,##0.00"),"-","△")&amp;"】"))</f>
        <v>【52.02】</v>
      </c>
      <c r="DS6" s="88">
        <f t="shared" ref="DS6:EB6" si="11">IF(DS7="",NA(),DS7)</f>
        <v>10.65</v>
      </c>
      <c r="DT6" s="88">
        <f t="shared" si="11"/>
        <v>10.92</v>
      </c>
      <c r="DU6" s="88">
        <f t="shared" si="11"/>
        <v>8.1300000000000008</v>
      </c>
      <c r="DV6" s="88">
        <f t="shared" si="11"/>
        <v>8.93</v>
      </c>
      <c r="DW6" s="88">
        <f t="shared" si="11"/>
        <v>7.99</v>
      </c>
      <c r="DX6" s="88">
        <f t="shared" si="11"/>
        <v>17.12</v>
      </c>
      <c r="DY6" s="88">
        <f t="shared" si="11"/>
        <v>18.18</v>
      </c>
      <c r="DZ6" s="88">
        <f t="shared" si="11"/>
        <v>19.32</v>
      </c>
      <c r="EA6" s="88">
        <f t="shared" si="11"/>
        <v>21.16</v>
      </c>
      <c r="EB6" s="88">
        <f t="shared" si="11"/>
        <v>22.72</v>
      </c>
      <c r="EC6" s="82" t="str">
        <f>IF(EC7="","",IF(EC7="-","【-】","【"&amp;SUBSTITUTE(TEXT(EC7,"#,##0.00"),"-","△")&amp;"】"))</f>
        <v>【25.37】</v>
      </c>
      <c r="ED6" s="88">
        <f t="shared" ref="ED6:EM6" si="12">IF(ED7="",NA(),ED7)</f>
        <v>0.73</v>
      </c>
      <c r="EE6" s="88">
        <f t="shared" si="12"/>
        <v>0.62</v>
      </c>
      <c r="EF6" s="88">
        <f t="shared" si="12"/>
        <v>0.18</v>
      </c>
      <c r="EG6" s="88">
        <f t="shared" si="12"/>
        <v>0.11</v>
      </c>
      <c r="EH6" s="88">
        <f t="shared" si="12"/>
        <v>7.0000000000000007e-002</v>
      </c>
      <c r="EI6" s="88">
        <f t="shared" si="12"/>
        <v>0.54</v>
      </c>
      <c r="EJ6" s="88">
        <f t="shared" si="12"/>
        <v>0.56999999999999995</v>
      </c>
      <c r="EK6" s="88">
        <f t="shared" si="12"/>
        <v>0.52</v>
      </c>
      <c r="EL6" s="88">
        <f t="shared" si="12"/>
        <v>0.48</v>
      </c>
      <c r="EM6" s="88">
        <f t="shared" si="12"/>
        <v>0.48</v>
      </c>
      <c r="EN6" s="82" t="str">
        <f>IF(EN7="","",IF(EN7="-","【-】","【"&amp;SUBSTITUTE(TEXT(EN7,"#,##0.00"),"-","△")&amp;"】"))</f>
        <v>【0.62】</v>
      </c>
    </row>
    <row r="7" spans="1:144" s="67" customFormat="1">
      <c r="A7" s="68"/>
      <c r="B7" s="74">
        <v>2023</v>
      </c>
      <c r="C7" s="74">
        <v>222208</v>
      </c>
      <c r="D7" s="74">
        <v>46</v>
      </c>
      <c r="E7" s="74">
        <v>1</v>
      </c>
      <c r="F7" s="74">
        <v>0</v>
      </c>
      <c r="G7" s="74">
        <v>1</v>
      </c>
      <c r="H7" s="74" t="s">
        <v>95</v>
      </c>
      <c r="I7" s="74" t="s">
        <v>96</v>
      </c>
      <c r="J7" s="74" t="s">
        <v>97</v>
      </c>
      <c r="K7" s="74" t="s">
        <v>98</v>
      </c>
      <c r="L7" s="74" t="s">
        <v>21</v>
      </c>
      <c r="M7" s="74" t="s">
        <v>13</v>
      </c>
      <c r="N7" s="83" t="s">
        <v>99</v>
      </c>
      <c r="O7" s="83">
        <v>97.54</v>
      </c>
      <c r="P7" s="83">
        <v>97.33</v>
      </c>
      <c r="Q7" s="83">
        <v>2475</v>
      </c>
      <c r="R7" s="83">
        <v>49225</v>
      </c>
      <c r="S7" s="83">
        <v>138.12</v>
      </c>
      <c r="T7" s="83">
        <v>356.39</v>
      </c>
      <c r="U7" s="83">
        <v>47563</v>
      </c>
      <c r="V7" s="83">
        <v>27.31</v>
      </c>
      <c r="W7" s="83">
        <v>1741.6</v>
      </c>
      <c r="X7" s="83">
        <v>142.62</v>
      </c>
      <c r="Y7" s="83">
        <v>144.16</v>
      </c>
      <c r="Z7" s="83">
        <v>141.91</v>
      </c>
      <c r="AA7" s="83">
        <v>139.87</v>
      </c>
      <c r="AB7" s="83">
        <v>140.68</v>
      </c>
      <c r="AC7" s="83">
        <v>109.01</v>
      </c>
      <c r="AD7" s="83">
        <v>108.83</v>
      </c>
      <c r="AE7" s="83">
        <v>109.23</v>
      </c>
      <c r="AF7" s="83">
        <v>108.04</v>
      </c>
      <c r="AG7" s="83">
        <v>107.49</v>
      </c>
      <c r="AH7" s="83">
        <v>108.24</v>
      </c>
      <c r="AI7" s="83">
        <v>0</v>
      </c>
      <c r="AJ7" s="83">
        <v>0</v>
      </c>
      <c r="AK7" s="83">
        <v>0</v>
      </c>
      <c r="AL7" s="83">
        <v>0</v>
      </c>
      <c r="AM7" s="83">
        <v>0</v>
      </c>
      <c r="AN7" s="83">
        <v>3.7</v>
      </c>
      <c r="AO7" s="83">
        <v>4.34</v>
      </c>
      <c r="AP7" s="83">
        <v>4.6900000000000004</v>
      </c>
      <c r="AQ7" s="83">
        <v>4.72</v>
      </c>
      <c r="AR7" s="83">
        <v>5.76</v>
      </c>
      <c r="AS7" s="83">
        <v>1.5</v>
      </c>
      <c r="AT7" s="83">
        <v>2029.7</v>
      </c>
      <c r="AU7" s="83">
        <v>1790.02</v>
      </c>
      <c r="AV7" s="83">
        <v>1869.79</v>
      </c>
      <c r="AW7" s="83">
        <v>1896.64</v>
      </c>
      <c r="AX7" s="83">
        <v>2692.8</v>
      </c>
      <c r="AY7" s="83">
        <v>365.18</v>
      </c>
      <c r="AZ7" s="83">
        <v>327.77</v>
      </c>
      <c r="BA7" s="83">
        <v>338.02</v>
      </c>
      <c r="BB7" s="83">
        <v>345.94</v>
      </c>
      <c r="BC7" s="83">
        <v>329.7</v>
      </c>
      <c r="BD7" s="83">
        <v>243.36</v>
      </c>
      <c r="BE7" s="83">
        <v>80.569999999999993</v>
      </c>
      <c r="BF7" s="83">
        <v>69.02</v>
      </c>
      <c r="BG7" s="83">
        <v>61.64</v>
      </c>
      <c r="BH7" s="83">
        <v>46.74</v>
      </c>
      <c r="BI7" s="83">
        <v>34.590000000000003</v>
      </c>
      <c r="BJ7" s="83">
        <v>371.65</v>
      </c>
      <c r="BK7" s="83">
        <v>397.1</v>
      </c>
      <c r="BL7" s="83">
        <v>379.91</v>
      </c>
      <c r="BM7" s="83">
        <v>386.61</v>
      </c>
      <c r="BN7" s="83">
        <v>381.56</v>
      </c>
      <c r="BO7" s="83">
        <v>265.93</v>
      </c>
      <c r="BP7" s="83">
        <v>147.77000000000001</v>
      </c>
      <c r="BQ7" s="83">
        <v>150.13999999999999</v>
      </c>
      <c r="BR7" s="83">
        <v>138.74</v>
      </c>
      <c r="BS7" s="83">
        <v>144.27000000000001</v>
      </c>
      <c r="BT7" s="83">
        <v>146.21</v>
      </c>
      <c r="BU7" s="83">
        <v>98.77</v>
      </c>
      <c r="BV7" s="83">
        <v>95.79</v>
      </c>
      <c r="BW7" s="83">
        <v>98.3</v>
      </c>
      <c r="BX7" s="83">
        <v>93.82</v>
      </c>
      <c r="BY7" s="83">
        <v>95.04</v>
      </c>
      <c r="BZ7" s="83">
        <v>97.82</v>
      </c>
      <c r="CA7" s="83">
        <v>90.89</v>
      </c>
      <c r="CB7" s="83">
        <v>88.82</v>
      </c>
      <c r="CC7" s="83">
        <v>90.82</v>
      </c>
      <c r="CD7" s="83">
        <v>93.13</v>
      </c>
      <c r="CE7" s="83">
        <v>92.06</v>
      </c>
      <c r="CF7" s="83">
        <v>173.67</v>
      </c>
      <c r="CG7" s="83">
        <v>171.13</v>
      </c>
      <c r="CH7" s="83">
        <v>173.7</v>
      </c>
      <c r="CI7" s="83">
        <v>178.94</v>
      </c>
      <c r="CJ7" s="83">
        <v>180.19</v>
      </c>
      <c r="CK7" s="83">
        <v>177.56</v>
      </c>
      <c r="CL7" s="83">
        <v>54.19</v>
      </c>
      <c r="CM7" s="83">
        <v>55.06</v>
      </c>
      <c r="CN7" s="83">
        <v>54.33</v>
      </c>
      <c r="CO7" s="83">
        <v>53.88</v>
      </c>
      <c r="CP7" s="83">
        <v>53.78</v>
      </c>
      <c r="CQ7" s="83">
        <v>59.67</v>
      </c>
      <c r="CR7" s="83">
        <v>60.12</v>
      </c>
      <c r="CS7" s="83">
        <v>60.34</v>
      </c>
      <c r="CT7" s="83">
        <v>59.54</v>
      </c>
      <c r="CU7" s="83">
        <v>59.26</v>
      </c>
      <c r="CV7" s="83">
        <v>59.81</v>
      </c>
      <c r="CW7" s="83">
        <v>82.57</v>
      </c>
      <c r="CX7" s="83">
        <v>82.4</v>
      </c>
      <c r="CY7" s="83">
        <v>82.36</v>
      </c>
      <c r="CZ7" s="83">
        <v>81.36</v>
      </c>
      <c r="DA7" s="83">
        <v>79.95</v>
      </c>
      <c r="DB7" s="83">
        <v>84.6</v>
      </c>
      <c r="DC7" s="83">
        <v>84.24</v>
      </c>
      <c r="DD7" s="83">
        <v>84.19</v>
      </c>
      <c r="DE7" s="83">
        <v>83.93</v>
      </c>
      <c r="DF7" s="83">
        <v>83.84</v>
      </c>
      <c r="DG7" s="83">
        <v>89.42</v>
      </c>
      <c r="DH7" s="83">
        <v>50.35</v>
      </c>
      <c r="DI7" s="83">
        <v>51.39</v>
      </c>
      <c r="DJ7" s="83">
        <v>52.5</v>
      </c>
      <c r="DK7" s="83">
        <v>53.78</v>
      </c>
      <c r="DL7" s="83">
        <v>54.9</v>
      </c>
      <c r="DM7" s="83">
        <v>48.17</v>
      </c>
      <c r="DN7" s="83">
        <v>48.83</v>
      </c>
      <c r="DO7" s="83">
        <v>49.96</v>
      </c>
      <c r="DP7" s="83">
        <v>50.82</v>
      </c>
      <c r="DQ7" s="83">
        <v>51.82</v>
      </c>
      <c r="DR7" s="83">
        <v>52.02</v>
      </c>
      <c r="DS7" s="83">
        <v>10.65</v>
      </c>
      <c r="DT7" s="83">
        <v>10.92</v>
      </c>
      <c r="DU7" s="83">
        <v>8.1300000000000008</v>
      </c>
      <c r="DV7" s="83">
        <v>8.93</v>
      </c>
      <c r="DW7" s="83">
        <v>7.99</v>
      </c>
      <c r="DX7" s="83">
        <v>17.12</v>
      </c>
      <c r="DY7" s="83">
        <v>18.18</v>
      </c>
      <c r="DZ7" s="83">
        <v>19.32</v>
      </c>
      <c r="EA7" s="83">
        <v>21.16</v>
      </c>
      <c r="EB7" s="83">
        <v>22.72</v>
      </c>
      <c r="EC7" s="83">
        <v>25.37</v>
      </c>
      <c r="ED7" s="83">
        <v>0.73</v>
      </c>
      <c r="EE7" s="83">
        <v>0.62</v>
      </c>
      <c r="EF7" s="83">
        <v>0.18</v>
      </c>
      <c r="EG7" s="83">
        <v>0.11</v>
      </c>
      <c r="EH7" s="83">
        <v>7.0000000000000007e-002</v>
      </c>
      <c r="EI7" s="83">
        <v>0.54</v>
      </c>
      <c r="EJ7" s="83">
        <v>0.56999999999999995</v>
      </c>
      <c r="EK7" s="83">
        <v>0.52</v>
      </c>
      <c r="EL7" s="83">
        <v>0.48</v>
      </c>
      <c r="EM7" s="83">
        <v>0.48</v>
      </c>
      <c r="EN7" s="83">
        <v>0.62</v>
      </c>
    </row>
    <row r="8" spans="1:144">
      <c r="X8" s="89"/>
      <c r="Y8" s="89"/>
      <c r="Z8" s="89"/>
      <c r="AA8" s="89"/>
      <c r="AB8" s="89"/>
      <c r="AC8" s="89"/>
      <c r="AD8" s="89"/>
      <c r="AE8" s="89"/>
      <c r="AF8" s="89"/>
      <c r="AG8" s="89"/>
      <c r="AH8" s="90"/>
      <c r="AI8" s="89"/>
      <c r="AJ8" s="89"/>
      <c r="AK8" s="89"/>
      <c r="AL8" s="89"/>
      <c r="AM8" s="89"/>
      <c r="AN8" s="89"/>
      <c r="AO8" s="89"/>
      <c r="AP8" s="89"/>
      <c r="AQ8" s="89"/>
      <c r="AR8" s="89"/>
      <c r="AS8" s="90"/>
      <c r="AT8" s="89"/>
      <c r="AU8" s="89"/>
      <c r="AV8" s="89"/>
      <c r="AW8" s="89"/>
      <c r="AX8" s="89"/>
      <c r="AY8" s="89"/>
      <c r="AZ8" s="89"/>
      <c r="BA8" s="89"/>
      <c r="BB8" s="89"/>
      <c r="BC8" s="89"/>
      <c r="BD8" s="90"/>
      <c r="BE8" s="89"/>
      <c r="BF8" s="89"/>
      <c r="BG8" s="89"/>
      <c r="BH8" s="89"/>
      <c r="BI8" s="89"/>
      <c r="BJ8" s="89"/>
      <c r="BK8" s="89"/>
      <c r="BL8" s="89"/>
      <c r="BM8" s="89"/>
      <c r="BN8" s="89"/>
      <c r="BO8" s="90"/>
      <c r="BP8" s="89"/>
      <c r="BQ8" s="89"/>
      <c r="BR8" s="89"/>
      <c r="BS8" s="89"/>
      <c r="BT8" s="89"/>
      <c r="BU8" s="89"/>
      <c r="BV8" s="89"/>
      <c r="BW8" s="89"/>
      <c r="BX8" s="89"/>
      <c r="BY8" s="89"/>
      <c r="BZ8" s="90"/>
      <c r="CA8" s="89"/>
      <c r="CB8" s="89"/>
      <c r="CC8" s="89"/>
      <c r="CD8" s="89"/>
      <c r="CE8" s="89"/>
      <c r="CF8" s="89"/>
      <c r="CG8" s="89"/>
      <c r="CH8" s="89"/>
      <c r="CI8" s="89"/>
      <c r="CJ8" s="89"/>
      <c r="CK8" s="90"/>
      <c r="CL8" s="89"/>
      <c r="CM8" s="89"/>
      <c r="CN8" s="89"/>
      <c r="CO8" s="89"/>
      <c r="CP8" s="89"/>
      <c r="CQ8" s="89"/>
      <c r="CR8" s="89"/>
      <c r="CS8" s="89"/>
      <c r="CT8" s="89"/>
      <c r="CU8" s="89"/>
      <c r="CV8" s="90"/>
      <c r="CW8" s="89"/>
      <c r="CX8" s="89"/>
      <c r="CY8" s="89"/>
      <c r="CZ8" s="89"/>
      <c r="DA8" s="89"/>
      <c r="DB8" s="89"/>
      <c r="DC8" s="89"/>
      <c r="DD8" s="89"/>
      <c r="DE8" s="89"/>
      <c r="DF8" s="89"/>
      <c r="DG8" s="90"/>
      <c r="DH8" s="89"/>
      <c r="DI8" s="89"/>
      <c r="DJ8" s="89"/>
      <c r="DK8" s="89"/>
      <c r="DL8" s="89"/>
      <c r="DM8" s="89"/>
      <c r="DN8" s="89"/>
      <c r="DO8" s="89"/>
      <c r="DP8" s="89"/>
      <c r="DQ8" s="89"/>
      <c r="DR8" s="90"/>
      <c r="DS8" s="89"/>
      <c r="DT8" s="89"/>
      <c r="DU8" s="89"/>
      <c r="DV8" s="89"/>
      <c r="DW8" s="89"/>
      <c r="DX8" s="89"/>
      <c r="DY8" s="89"/>
      <c r="DZ8" s="89"/>
      <c r="EA8" s="89"/>
      <c r="EB8" s="89"/>
      <c r="EC8" s="90"/>
      <c r="ED8" s="89"/>
      <c r="EE8" s="89"/>
      <c r="EF8" s="89"/>
      <c r="EG8" s="89"/>
      <c r="EH8" s="89"/>
      <c r="EI8" s="89"/>
      <c r="EJ8" s="89"/>
      <c r="EK8" s="89"/>
      <c r="EL8" s="89"/>
      <c r="EM8" s="89"/>
      <c r="EN8" s="90"/>
    </row>
    <row r="9" spans="1:144">
      <c r="A9" s="69"/>
      <c r="B9" s="69" t="s">
        <v>100</v>
      </c>
      <c r="C9" s="69" t="s">
        <v>101</v>
      </c>
      <c r="D9" s="69" t="s">
        <v>102</v>
      </c>
      <c r="E9" s="69" t="s">
        <v>103</v>
      </c>
      <c r="F9" s="69" t="s">
        <v>104</v>
      </c>
      <c r="X9" s="89"/>
      <c r="Y9" s="89"/>
      <c r="Z9" s="89"/>
      <c r="AA9" s="89"/>
      <c r="AB9" s="89"/>
      <c r="AC9" s="89"/>
      <c r="AD9" s="89"/>
      <c r="AE9" s="89"/>
      <c r="AF9" s="89"/>
      <c r="AG9" s="89"/>
      <c r="AI9" s="89"/>
      <c r="AJ9" s="89"/>
      <c r="AK9" s="89"/>
      <c r="AL9" s="89"/>
      <c r="AM9" s="89"/>
      <c r="AN9" s="89"/>
      <c r="AO9" s="89"/>
      <c r="AP9" s="89"/>
      <c r="AQ9" s="89"/>
      <c r="AR9" s="89"/>
      <c r="AT9" s="89"/>
      <c r="AU9" s="89"/>
      <c r="AV9" s="89"/>
      <c r="AW9" s="89"/>
      <c r="AX9" s="89"/>
      <c r="AY9" s="89"/>
      <c r="AZ9" s="89"/>
      <c r="BA9" s="89"/>
      <c r="BB9" s="89"/>
      <c r="BC9" s="89"/>
      <c r="BE9" s="89"/>
      <c r="BF9" s="89"/>
      <c r="BG9" s="89"/>
      <c r="BH9" s="89"/>
      <c r="BI9" s="89"/>
      <c r="BJ9" s="89"/>
      <c r="BK9" s="89"/>
      <c r="BL9" s="89"/>
      <c r="BM9" s="89"/>
      <c r="BN9" s="89"/>
      <c r="BP9" s="89"/>
      <c r="BQ9" s="89"/>
      <c r="BR9" s="89"/>
      <c r="BS9" s="89"/>
      <c r="BT9" s="89"/>
      <c r="BU9" s="89"/>
      <c r="BV9" s="89"/>
      <c r="BW9" s="89"/>
      <c r="BX9" s="89"/>
      <c r="BY9" s="89"/>
      <c r="CA9" s="89"/>
      <c r="CB9" s="89"/>
      <c r="CC9" s="89"/>
      <c r="CD9" s="89"/>
      <c r="CE9" s="89"/>
      <c r="CF9" s="89"/>
      <c r="CG9" s="89"/>
      <c r="CH9" s="89"/>
      <c r="CI9" s="89"/>
      <c r="CJ9" s="89"/>
      <c r="CL9" s="89"/>
      <c r="CM9" s="89"/>
      <c r="CN9" s="89"/>
      <c r="CO9" s="89"/>
      <c r="CP9" s="89"/>
      <c r="CQ9" s="89"/>
      <c r="CR9" s="89"/>
      <c r="CS9" s="89"/>
      <c r="CT9" s="89"/>
      <c r="CU9" s="89"/>
      <c r="CW9" s="89"/>
      <c r="CX9" s="89"/>
      <c r="CY9" s="89"/>
      <c r="CZ9" s="89"/>
      <c r="DA9" s="89"/>
      <c r="DB9" s="89"/>
      <c r="DC9" s="89"/>
      <c r="DD9" s="89"/>
      <c r="DE9" s="89"/>
      <c r="DF9" s="89"/>
      <c r="DH9" s="89"/>
      <c r="DI9" s="89"/>
      <c r="DJ9" s="89"/>
      <c r="DK9" s="89"/>
      <c r="DL9" s="89"/>
      <c r="DM9" s="89"/>
      <c r="DN9" s="89"/>
      <c r="DO9" s="89"/>
      <c r="DP9" s="89"/>
      <c r="DQ9" s="89"/>
      <c r="DS9" s="89"/>
      <c r="DT9" s="89"/>
      <c r="DU9" s="89"/>
      <c r="DV9" s="89"/>
      <c r="DW9" s="89"/>
      <c r="DX9" s="89"/>
      <c r="DY9" s="89"/>
      <c r="DZ9" s="89"/>
      <c r="EA9" s="89"/>
      <c r="EB9" s="89"/>
      <c r="ED9" s="89"/>
      <c r="EE9" s="89"/>
      <c r="EF9" s="89"/>
      <c r="EG9" s="89"/>
      <c r="EH9" s="89"/>
      <c r="EI9" s="89"/>
      <c r="EJ9" s="89"/>
      <c r="EK9" s="89"/>
      <c r="EL9" s="89"/>
      <c r="EM9" s="89"/>
    </row>
    <row r="10" spans="1:144">
      <c r="A10" s="69" t="s">
        <v>50</v>
      </c>
      <c r="B10" s="75">
        <f>DATEVALUE($B7-B11&amp;"/1/"&amp;B12)</f>
        <v>36892</v>
      </c>
      <c r="C10" s="75">
        <f>DATEVALUE($B7-C11&amp;"/1/"&amp;C12)</f>
        <v>37257</v>
      </c>
      <c r="D10" s="75">
        <f>DATEVALUE($B7-D11&amp;"/1/"&amp;D12)</f>
        <v>37622</v>
      </c>
      <c r="E10" s="75">
        <f>DATEVALUE($B7-E11&amp;"/1/"&amp;E12)</f>
        <v>37987</v>
      </c>
      <c r="F10" s="75">
        <f>DATEVALUE($B7-F11&amp;"/1/"&amp;F12)</f>
        <v>38353</v>
      </c>
    </row>
    <row r="11" spans="1:144">
      <c r="B11">
        <v>22</v>
      </c>
      <c r="C11">
        <v>21</v>
      </c>
      <c r="D11">
        <v>20</v>
      </c>
      <c r="E11">
        <v>19</v>
      </c>
      <c r="F11">
        <v>18</v>
      </c>
      <c r="G11" t="s">
        <v>105</v>
      </c>
    </row>
    <row r="12" spans="1:144">
      <c r="B12">
        <v>1</v>
      </c>
      <c r="C12">
        <v>1</v>
      </c>
      <c r="D12">
        <v>1</v>
      </c>
      <c r="E12">
        <v>1</v>
      </c>
      <c r="F12">
        <v>1</v>
      </c>
      <c r="G12" t="s">
        <v>106</v>
      </c>
    </row>
    <row r="13" spans="1:144">
      <c r="B13" t="s">
        <v>107</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2025-02-03T02:22:31Z</cp:lastPrinted>
  <dcterms:created xsi:type="dcterms:W3CDTF">2025-01-24T06:50:11Z</dcterms:created>
  <dcterms:modified xsi:type="dcterms:W3CDTF">2025-02-27T04:25:41Z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2025-02-27T04:25:41Z</vt:filetime>
  </property>
</Properties>
</file>