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I:\水道\上水道\総務\経営分析(H27から)\R6(R5決算分）\02_県へ提出\"/>
    </mc:Choice>
  </mc:AlternateContent>
  <xr:revisionPtr revIDLastSave="0" documentId="13_ncr:1_{E34E902D-0715-4CA9-AD86-BBBB2AE6E73C}" xr6:coauthVersionLast="47" xr6:coauthVersionMax="47" xr10:uidLastSave="{00000000-0000-0000-0000-000000000000}"/>
  <workbookProtection workbookAlgorithmName="SHA-512" workbookHashValue="1lEmE3yruDBsgNEFBfh46doyXbBUMbGNOmMdFJMfL84Ya2SHKF5Hbr0GAmeCfTtW3uB0oEkrzADCM/mrXV/bnw==" workbookSaltValue="gGw2bi8ya3JJVcwlBO0bbw==" workbookSpinCount="100000" lockStructure="1"/>
  <bookViews>
    <workbookView xWindow="-110" yWindow="-110" windowWidth="22780" windowHeight="145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H85" i="4"/>
  <c r="G85" i="4"/>
  <c r="E85" i="4"/>
  <c r="P10" i="4"/>
  <c r="AT8" i="4"/>
  <c r="W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<sst xmlns="http://schemas.openxmlformats.org/spreadsheetml/2006/main" count="236" uniqueCount="116">
  <si>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</si>
  <si>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</si>
  <si>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</si>
  <si>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</si>
  <si>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</si>
  <si>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</si>
  <si>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</si>
  <si>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</si>
  <si>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</si>
  <si>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</si>
  <si>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</si>
  <si>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</si>
  <si>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</si>
  <si>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</si>
  <si>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</si>
  <si>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</si>
  <si>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</si>
  <si>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</si>
  <si>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</si>
  <si>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</si>
  <si>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</si>
  <si>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</si>
  <si>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</si>
  <si>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</si>
  <si>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</si>
  <si>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</si>
  <si>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</si>
  <si>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</si>
  <si>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</si>
  <si>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</si>
  <si>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</si>
  <si>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</si>
  <si>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</si>
  <si>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</si>
  <si>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</si>
  <si>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</si>
  <si>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</si>
  <si>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</si>
  <si>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</si>
  <si>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</si>
  <si>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</si>
  <si>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</si>
  <si>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</si>
  <si>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</si>
  <si>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</si>
  <si>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</si>
  <si>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</si>
  <si>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</si>
  <si>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</si>
  <si>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</si>
  <si>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</si>
  <si>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</si>
  <si>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</si>
  <si>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</si>
  <si>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</si>
  <si>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</si>
  <si>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</si>
  <si>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</si>
  <si>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</si>
  <si>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</si>
  <si>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</si>
  <si>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</si>
  <si>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</si>
  <si>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</si>
  <si>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</si>
  <si>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</si>
  <si>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</si>
  <si>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</si>
  <si>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</si>
  <si>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</si>
  <si>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</si>
  <si>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</si>
  <si>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</si>
  <si>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</si>
  <si>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</si>
  <si>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</si>
  <si>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</si>
  <si>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</si>
  <si>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</si>
  <si>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</si>
  <si>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</si>
  <si>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</si>
  <si>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</si>
  <si>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</si>
  <si>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</si>
  <si>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</si>
  <si>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</si>
  <si>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</si>
  <si>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</si>
  <si>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</si>
  <si>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</si>
  <si>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</si>
  <si>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</si>
  <si>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</si>
  <si>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</si>
  <si>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</si>
  <si>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裾野市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</si>
  <si>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</si>
  <si>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</si>
  <si>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</si>
  <si>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</si>
  <si>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</si>
  <si>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</si>
  <si>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</si>
  <si>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</si>
  <si>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</si>
  <si>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</si>
  <si>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</si>
  <si>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</si>
  <si>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</si>
  <si>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</si>
  <si>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</si>
  <si>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</si>
  <si>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裾野市下水道事業は、平成2年度から建設事業を開始しており、現時点で法定耐用年数に近づいている老朽管渠はありません。
　①有形固定資産減価償却率については、公営企業会計移行後、事業計画の概成に至るまで償却対象資産の取得及び減価償却が続いていくため、今後も数値は上昇していきます。前述のとおり老朽化の対象となる管渠は現時点では存在しないため、②管渠老朽化率及び③管渠改善率は「0.00％」です。
　一方で、マンホールポンプ場の機械や装置類などについては、継続的な調査等によるストックマネジメント計画をもとに平準的な改築事業を進めています。</t>
    <phoneticPr fontId="4"/>
  </si>
  <si>
    <t>　平成30年度より地方公営企業会計へ移行しています。
①経常収支比率は、類似団体や全国平均より低いが、100％を超えており収支の均衡は保たれています。②累積欠損金は、発生していません。③流動比率は、類似団体や全国平均より下回っています。要因は、流動負債（企業債償還金）が流動資産（現金）を上回っているためで、令和6年度以降も40％前後で推移する見込みです。④企業債残高対事業規模比率は、類似団体や全国平均を上回っており、使用料収入に対する企業債残高の割合が高いことを表しています。企業債残高減少に伴い令和5年度以降は減少する見込である。⑤経費回収率は、令和3年1月の使用料の改定（平均改定率21％）により、類似団体を上回っています。しかし、全国平均を下回っている状況は変わっていないため、今後も段階的な使用料の改定を実施し、経費回収率100％を目指します。⑥汚水処理原価は、類似団体と全国平均の間に位置しています。事業計画に基づき、未整備区域を整備し、有収水量の増加を図ります。⑦施設利用率は、流域下水道による広域処理であり市単独施設を有していないため当該値は発生していません。⑧水洗化率は、類似団体と全国平均の間に位置しています。水洗化率の向上は、安定的な使用料収入の確保につながるため、引き続き未接続世帯への普及啓発活動を実施します。</t>
    <rPh sb="1" eb="3">
      <t>ヘイセイ</t>
    </rPh>
    <rPh sb="5" eb="7">
      <t>ネンド</t>
    </rPh>
    <rPh sb="9" eb="11">
      <t>チホウ</t>
    </rPh>
    <rPh sb="11" eb="15">
      <t>コウエイキギョウ</t>
    </rPh>
    <rPh sb="15" eb="17">
      <t>カイケイ</t>
    </rPh>
    <rPh sb="18" eb="20">
      <t>イコウ</t>
    </rPh>
    <rPh sb="32" eb="34">
      <t>ヒリツ</t>
    </rPh>
    <rPh sb="36" eb="38">
      <t>ルイジ</t>
    </rPh>
    <rPh sb="38" eb="40">
      <t>ダンタイ</t>
    </rPh>
    <rPh sb="41" eb="45">
      <t>ゼンコクヘイキン</t>
    </rPh>
    <rPh sb="47" eb="48">
      <t>ヒク</t>
    </rPh>
    <rPh sb="56" eb="57">
      <t>コ</t>
    </rPh>
    <rPh sb="61" eb="63">
      <t>シュウシ</t>
    </rPh>
    <rPh sb="64" eb="66">
      <t>キンコウ</t>
    </rPh>
    <rPh sb="67" eb="68">
      <t>タモ</t>
    </rPh>
    <rPh sb="76" eb="78">
      <t>ルイセキ</t>
    </rPh>
    <rPh sb="78" eb="81">
      <t>ケッソンキン</t>
    </rPh>
    <rPh sb="83" eb="85">
      <t>ハッセイ</t>
    </rPh>
    <rPh sb="93" eb="95">
      <t>リュウドウ</t>
    </rPh>
    <rPh sb="95" eb="97">
      <t>ヒリツ</t>
    </rPh>
    <rPh sb="99" eb="101">
      <t>ルイジ</t>
    </rPh>
    <rPh sb="101" eb="103">
      <t>ダンタイ</t>
    </rPh>
    <rPh sb="104" eb="106">
      <t>ゼンコク</t>
    </rPh>
    <rPh sb="106" eb="108">
      <t>ヘイキン</t>
    </rPh>
    <rPh sb="110" eb="112">
      <t>シタマワ</t>
    </rPh>
    <rPh sb="118" eb="120">
      <t>ヨウイン</t>
    </rPh>
    <rPh sb="122" eb="126">
      <t>リュウドウフサイ</t>
    </rPh>
    <rPh sb="127" eb="130">
      <t>キギョウサイ</t>
    </rPh>
    <rPh sb="130" eb="133">
      <t>ショウカンキン</t>
    </rPh>
    <rPh sb="135" eb="137">
      <t>リュウドウ</t>
    </rPh>
    <rPh sb="137" eb="139">
      <t>シサン</t>
    </rPh>
    <rPh sb="140" eb="142">
      <t>ゲンキン</t>
    </rPh>
    <rPh sb="144" eb="146">
      <t>ウワマワ</t>
    </rPh>
    <rPh sb="154" eb="156">
      <t>レイワ</t>
    </rPh>
    <rPh sb="157" eb="159">
      <t>ネンド</t>
    </rPh>
    <rPh sb="159" eb="161">
      <t>イコウ</t>
    </rPh>
    <rPh sb="165" eb="167">
      <t>ゼンゴ</t>
    </rPh>
    <rPh sb="168" eb="170">
      <t>スイイ</t>
    </rPh>
    <rPh sb="172" eb="174">
      <t>ミコ</t>
    </rPh>
    <rPh sb="179" eb="184">
      <t>キギョウサイザンダカ</t>
    </rPh>
    <rPh sb="184" eb="185">
      <t>タイ</t>
    </rPh>
    <rPh sb="185" eb="189">
      <t>ジギョウキボ</t>
    </rPh>
    <rPh sb="189" eb="191">
      <t>ヒリツ</t>
    </rPh>
    <rPh sb="193" eb="197">
      <t>ルイジダンタイ</t>
    </rPh>
    <rPh sb="198" eb="202">
      <t>ゼンコクヘイキン</t>
    </rPh>
    <rPh sb="203" eb="205">
      <t>ウワマワ</t>
    </rPh>
    <rPh sb="210" eb="213">
      <t>シヨウリョウ</t>
    </rPh>
    <rPh sb="213" eb="215">
      <t>シュウニュウ</t>
    </rPh>
    <rPh sb="216" eb="217">
      <t>タイ</t>
    </rPh>
    <rPh sb="219" eb="222">
      <t>キギョウサイ</t>
    </rPh>
    <rPh sb="222" eb="224">
      <t>ザンダカ</t>
    </rPh>
    <rPh sb="225" eb="227">
      <t>ワリアイ</t>
    </rPh>
    <rPh sb="228" eb="229">
      <t>タカ</t>
    </rPh>
    <rPh sb="233" eb="234">
      <t>アラワ</t>
    </rPh>
    <rPh sb="240" eb="245">
      <t>キギョウサイザンダカ</t>
    </rPh>
    <rPh sb="245" eb="247">
      <t>ゲンショウ</t>
    </rPh>
    <rPh sb="248" eb="249">
      <t>トモナ</t>
    </rPh>
    <rPh sb="250" eb="252">
      <t>レイワ</t>
    </rPh>
    <rPh sb="253" eb="257">
      <t>ネンドイコウ</t>
    </rPh>
    <rPh sb="258" eb="260">
      <t>ゲンショウ</t>
    </rPh>
    <rPh sb="262" eb="264">
      <t>ミコミ</t>
    </rPh>
    <rPh sb="269" eb="271">
      <t>ケイヒ</t>
    </rPh>
    <rPh sb="271" eb="274">
      <t>カイシュウリツ</t>
    </rPh>
    <rPh sb="276" eb="278">
      <t>レイワ</t>
    </rPh>
    <rPh sb="279" eb="280">
      <t>ネン</t>
    </rPh>
    <rPh sb="281" eb="282">
      <t>ガツ</t>
    </rPh>
    <rPh sb="498" eb="500">
      <t>ダンタイ</t>
    </rPh>
    <rPh sb="501" eb="503">
      <t>ゼンコク</t>
    </rPh>
    <rPh sb="503" eb="505">
      <t>ヘイキン</t>
    </rPh>
    <rPh sb="506" eb="507">
      <t>アイダ</t>
    </rPh>
    <rPh sb="508" eb="510">
      <t>イチ</t>
    </rPh>
    <rPh sb="516" eb="520">
      <t>スイセンカリツ</t>
    </rPh>
    <rPh sb="521" eb="523">
      <t>コウジョウ</t>
    </rPh>
    <rPh sb="525" eb="528">
      <t>アンテイテキ</t>
    </rPh>
    <rPh sb="529" eb="532">
      <t>シヨウリョウ</t>
    </rPh>
    <rPh sb="532" eb="534">
      <t>シュウニュウ</t>
    </rPh>
    <rPh sb="535" eb="537">
      <t>カクホ</t>
    </rPh>
    <rPh sb="545" eb="546">
      <t>ヒ</t>
    </rPh>
    <rPh sb="547" eb="548">
      <t>ツヅ</t>
    </rPh>
    <rPh sb="549" eb="552">
      <t>ミセツゾク</t>
    </rPh>
    <rPh sb="552" eb="554">
      <t>セタイ</t>
    </rPh>
    <rPh sb="556" eb="558">
      <t>フキュウ</t>
    </rPh>
    <rPh sb="558" eb="560">
      <t>ケイハツ</t>
    </rPh>
    <rPh sb="560" eb="562">
      <t>カツドウ</t>
    </rPh>
    <rPh sb="563" eb="565">
      <t>ジッシ</t>
    </rPh>
    <phoneticPr fontId="4"/>
  </si>
  <si>
    <t>　令和3年1月に下水道使用料を約21％改定したことにより、令和3年度の使用料収入が増加しました。そのため、経費回収率は約86％まで改善しましたが、それ以降推移は横ばいであり、目標とする経費回収率100％には届いておらず、一般会計からの基準外繰入金に依存している状況は変わっていません。令和6年度、下水道使用料の改定を前提とした経営戦略の改定を行います。令和7年度以降は、経営戦略の投資・財政計画に基づき下水道使用料を改定し、将来にわたり必要な下水道サービスを安定的かつ効率的に提供できる経営基盤の強化を図ります。
　投資的な側面としては、計画的な管路設備やストックマネジメント計画に基づく管路施設の改築等を進めていきます。</t>
    <rPh sb="1" eb="3">
      <t>レイワ</t>
    </rPh>
    <rPh sb="4" eb="5">
      <t>ネン</t>
    </rPh>
    <rPh sb="6" eb="7">
      <t>ガツ</t>
    </rPh>
    <rPh sb="8" eb="14">
      <t>ゲスイドウシヨウリョウ</t>
    </rPh>
    <rPh sb="15" eb="16">
      <t>ヤク</t>
    </rPh>
    <rPh sb="19" eb="21">
      <t>カイテイ</t>
    </rPh>
    <rPh sb="29" eb="31">
      <t>レイワ</t>
    </rPh>
    <rPh sb="32" eb="34">
      <t>ネンド</t>
    </rPh>
    <rPh sb="35" eb="38">
      <t>シヨウリョウ</t>
    </rPh>
    <rPh sb="38" eb="40">
      <t>シュウニュウ</t>
    </rPh>
    <rPh sb="41" eb="43">
      <t>ゾウカ</t>
    </rPh>
    <rPh sb="53" eb="58">
      <t>ケイヒカイシュウリツ</t>
    </rPh>
    <rPh sb="59" eb="60">
      <t>ヤク</t>
    </rPh>
    <rPh sb="65" eb="67">
      <t>カイゼン</t>
    </rPh>
    <rPh sb="75" eb="77">
      <t>イコウ</t>
    </rPh>
    <rPh sb="77" eb="79">
      <t>スイイ</t>
    </rPh>
    <rPh sb="80" eb="81">
      <t>ヨコ</t>
    </rPh>
    <rPh sb="87" eb="89">
      <t>モクヒョウ</t>
    </rPh>
    <rPh sb="92" eb="97">
      <t>ケイヒカイシュウリツ</t>
    </rPh>
    <rPh sb="103" eb="104">
      <t>トド</t>
    </rPh>
    <rPh sb="110" eb="114">
      <t>イッパンカイケイ</t>
    </rPh>
    <rPh sb="117" eb="120">
      <t>キジュンガイ</t>
    </rPh>
    <rPh sb="120" eb="123">
      <t>クリイレキン</t>
    </rPh>
    <rPh sb="124" eb="126">
      <t>イゾン</t>
    </rPh>
    <rPh sb="130" eb="132">
      <t>ジョウキョウ</t>
    </rPh>
    <rPh sb="133" eb="134">
      <t>カ</t>
    </rPh>
    <rPh sb="142" eb="144">
      <t>レイワ</t>
    </rPh>
    <rPh sb="145" eb="147">
      <t>ネンド</t>
    </rPh>
    <rPh sb="148" eb="154">
      <t>ゲスイドウシヨウリョウ</t>
    </rPh>
    <rPh sb="155" eb="157">
      <t>カイテイ</t>
    </rPh>
    <rPh sb="158" eb="160">
      <t>ゼンテイ</t>
    </rPh>
    <rPh sb="163" eb="167">
      <t>ケイエイセンリャク</t>
    </rPh>
    <rPh sb="168" eb="170">
      <t>カイテイ</t>
    </rPh>
    <rPh sb="171" eb="172">
      <t>オコナ</t>
    </rPh>
    <rPh sb="176" eb="178">
      <t>レイワ</t>
    </rPh>
    <rPh sb="179" eb="181">
      <t>ネンド</t>
    </rPh>
    <rPh sb="181" eb="183">
      <t>イコウ</t>
    </rPh>
    <rPh sb="185" eb="189">
      <t>ケイエイセンリャク</t>
    </rPh>
    <rPh sb="190" eb="192">
      <t>トウシ</t>
    </rPh>
    <rPh sb="193" eb="195">
      <t>ザイセイ</t>
    </rPh>
    <rPh sb="195" eb="197">
      <t>ケイカク</t>
    </rPh>
    <rPh sb="198" eb="199">
      <t>モト</t>
    </rPh>
    <rPh sb="201" eb="207">
      <t>ゲスイドウシヨウリョウ</t>
    </rPh>
    <rPh sb="208" eb="210">
      <t>カイテイ</t>
    </rPh>
    <rPh sb="212" eb="214">
      <t>ショウライ</t>
    </rPh>
    <rPh sb="234" eb="237">
      <t>コウリツテキ</t>
    </rPh>
    <rPh sb="301" eb="30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</si>
</sst>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FD-40FC-8417-96975290C2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0.34</c:v>
                </c:pt>
                <c:pt idx="1">
                  <c:v>0.04</c:v>
                </c:pt>
                <c:pt idx="2">
                  <c:v>0.06</c:v>
                </c:pt>
                <c:pt idx="3">
                  <c:v>0.01</c:v>
                </c:pt>
                <c:pt idx="4">
                  <c:v>0.33</c:v>
                </c:pt>
              </c:numCache>
            </c:numRef>
          </c:val>
          <c:smooth val="0"/>
          <c:extLst>
            <c:ext xmlns:c16="http://schemas.microsoft.com/office/drawing/2014/chart" uri="{C3380CC4-5D6E-409C-BE32-E72D297353CC}">
              <c16:uniqueId val="{00000001-10FD-40FC-8417-96975290C2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66-40A3-AD8C-8F8C2D58D0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50.06</c:v>
                </c:pt>
                <c:pt idx="1">
                  <c:v>46.3</c:v>
                </c:pt>
                <c:pt idx="2">
                  <c:v>47.23</c:v>
                </c:pt>
                <c:pt idx="3">
                  <c:v>54.22</c:v>
                </c:pt>
                <c:pt idx="4">
                  <c:v>54.1</c:v>
                </c:pt>
              </c:numCache>
            </c:numRef>
          </c:val>
          <c:smooth val="0"/>
          <c:extLst>
            <c:ext xmlns:c16="http://schemas.microsoft.com/office/drawing/2014/chart" uri="{C3380CC4-5D6E-409C-BE32-E72D297353CC}">
              <c16:uniqueId val="{00000001-A666-40A3-AD8C-8F8C2D58D0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89.93</c:v>
                </c:pt>
                <c:pt idx="1">
                  <c:v>91.22</c:v>
                </c:pt>
                <c:pt idx="2">
                  <c:v>92.21</c:v>
                </c:pt>
                <c:pt idx="3">
                  <c:v>94.45</c:v>
                </c:pt>
                <c:pt idx="4">
                  <c:v>92.51</c:v>
                </c:pt>
              </c:numCache>
            </c:numRef>
          </c:val>
          <c:extLst>
            <c:ext xmlns:c16="http://schemas.microsoft.com/office/drawing/2014/chart" uri="{C3380CC4-5D6E-409C-BE32-E72D297353CC}">
              <c16:uniqueId val="{00000000-5956-4D84-9955-9360D624B4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85.79</c:v>
                </c:pt>
                <c:pt idx="1">
                  <c:v>85.01</c:v>
                </c:pt>
                <c:pt idx="2">
                  <c:v>85.55</c:v>
                </c:pt>
                <c:pt idx="3">
                  <c:v>85.22</c:v>
                </c:pt>
                <c:pt idx="4">
                  <c:v>83.94</c:v>
                </c:pt>
              </c:numCache>
            </c:numRef>
          </c:val>
          <c:smooth val="0"/>
          <c:extLst>
            <c:ext xmlns:c16="http://schemas.microsoft.com/office/drawing/2014/chart" uri="{C3380CC4-5D6E-409C-BE32-E72D297353CC}">
              <c16:uniqueId val="{00000001-5956-4D84-9955-9360D624B4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102.4</c:v>
                </c:pt>
                <c:pt idx="1">
                  <c:v>103.14</c:v>
                </c:pt>
                <c:pt idx="2">
                  <c:v>101.78</c:v>
                </c:pt>
                <c:pt idx="3">
                  <c:v>100.92</c:v>
                </c:pt>
                <c:pt idx="4">
                  <c:v>100.75</c:v>
                </c:pt>
              </c:numCache>
            </c:numRef>
          </c:val>
          <c:extLst>
            <c:ext xmlns:c16="http://schemas.microsoft.com/office/drawing/2014/chart" uri="{C3380CC4-5D6E-409C-BE32-E72D297353CC}">
              <c16:uniqueId val="{00000000-0EEA-4B32-9690-A57AD0D61C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105.14</c:v>
                </c:pt>
                <c:pt idx="1">
                  <c:v>106.75</c:v>
                </c:pt>
                <c:pt idx="2">
                  <c:v>109.7</c:v>
                </c:pt>
                <c:pt idx="3">
                  <c:v>109.07</c:v>
                </c:pt>
                <c:pt idx="4">
                  <c:v>112.19</c:v>
                </c:pt>
              </c:numCache>
            </c:numRef>
          </c:val>
          <c:smooth val="0"/>
          <c:extLst>
            <c:ext xmlns:c16="http://schemas.microsoft.com/office/drawing/2014/chart" uri="{C3380CC4-5D6E-409C-BE32-E72D297353CC}">
              <c16:uniqueId val="{00000001-0EEA-4B32-9690-A57AD0D61C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5.36</c:v>
                </c:pt>
                <c:pt idx="1">
                  <c:v>7.93</c:v>
                </c:pt>
                <c:pt idx="2">
                  <c:v>10.32</c:v>
                </c:pt>
                <c:pt idx="3">
                  <c:v>12.79</c:v>
                </c:pt>
                <c:pt idx="4">
                  <c:v>15.3</c:v>
                </c:pt>
              </c:numCache>
            </c:numRef>
          </c:val>
          <c:extLst>
            <c:ext xmlns:c16="http://schemas.microsoft.com/office/drawing/2014/chart" uri="{C3380CC4-5D6E-409C-BE32-E72D297353CC}">
              <c16:uniqueId val="{00000000-4BA2-4328-ACF3-AF9E630938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18.04</c:v>
                </c:pt>
                <c:pt idx="1">
                  <c:v>9.0399999999999991</c:v>
                </c:pt>
                <c:pt idx="2">
                  <c:v>9.35</c:v>
                </c:pt>
                <c:pt idx="3">
                  <c:v>12.44</c:v>
                </c:pt>
                <c:pt idx="4">
                  <c:v>12.83</c:v>
                </c:pt>
              </c:numCache>
            </c:numRef>
          </c:val>
          <c:smooth val="0"/>
          <c:extLst>
            <c:ext xmlns:c16="http://schemas.microsoft.com/office/drawing/2014/chart" uri="{C3380CC4-5D6E-409C-BE32-E72D297353CC}">
              <c16:uniqueId val="{00000001-4BA2-4328-ACF3-AF9E630938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F6-4117-B1DE-4F0304D72A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0.12</c:v>
                </c:pt>
                <c:pt idx="3" formatCode="#,##0.00;&quot;△&quot;#,##0.00;&quot;-&quot;">
                  <c:v>0.28999999999999998</c:v>
                </c:pt>
                <c:pt idx="4" formatCode="#,##0.00;&quot;△&quot;#,##0.00;&quot;-&quot;">
                  <c:v>0.15</c:v>
                </c:pt>
              </c:numCache>
            </c:numRef>
          </c:val>
          <c:smooth val="0"/>
          <c:extLst>
            <c:ext xmlns:c16="http://schemas.microsoft.com/office/drawing/2014/chart" uri="{C3380CC4-5D6E-409C-BE32-E72D297353CC}">
              <c16:uniqueId val="{00000001-D8F6-4117-B1DE-4F0304D72A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78-46ED-BE44-DA608103FA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11.56</c:v>
                </c:pt>
                <c:pt idx="1">
                  <c:v>7.23</c:v>
                </c:pt>
                <c:pt idx="2">
                  <c:v>0.1</c:v>
                </c:pt>
                <c:pt idx="3" formatCode="#,##0.00;&quot;△&quot;#,##0.00">
                  <c:v>0</c:v>
                </c:pt>
                <c:pt idx="4">
                  <c:v>0.17</c:v>
                </c:pt>
              </c:numCache>
            </c:numRef>
          </c:val>
          <c:smooth val="0"/>
          <c:extLst>
            <c:ext xmlns:c16="http://schemas.microsoft.com/office/drawing/2014/chart" uri="{C3380CC4-5D6E-409C-BE32-E72D297353CC}">
              <c16:uniqueId val="{00000001-BD78-46ED-BE44-DA608103FA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26.43</c:v>
                </c:pt>
                <c:pt idx="1">
                  <c:v>32.47</c:v>
                </c:pt>
                <c:pt idx="2">
                  <c:v>38.18</c:v>
                </c:pt>
                <c:pt idx="3">
                  <c:v>37.869999999999997</c:v>
                </c:pt>
                <c:pt idx="4">
                  <c:v>29.93</c:v>
                </c:pt>
              </c:numCache>
            </c:numRef>
          </c:val>
          <c:extLst>
            <c:ext xmlns:c16="http://schemas.microsoft.com/office/drawing/2014/chart" uri="{C3380CC4-5D6E-409C-BE32-E72D297353CC}">
              <c16:uniqueId val="{00000000-1148-446C-843E-6795BCE840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54.41</c:v>
                </c:pt>
                <c:pt idx="1">
                  <c:v>38.76</c:v>
                </c:pt>
                <c:pt idx="2">
                  <c:v>49.21</c:v>
                </c:pt>
                <c:pt idx="3">
                  <c:v>62.92</c:v>
                </c:pt>
                <c:pt idx="4">
                  <c:v>66.260000000000005</c:v>
                </c:pt>
              </c:numCache>
            </c:numRef>
          </c:val>
          <c:smooth val="0"/>
          <c:extLst>
            <c:ext xmlns:c16="http://schemas.microsoft.com/office/drawing/2014/chart" uri="{C3380CC4-5D6E-409C-BE32-E72D297353CC}">
              <c16:uniqueId val="{00000001-1148-446C-843E-6795BCE840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1974.98</c:v>
                </c:pt>
                <c:pt idx="1">
                  <c:v>1602.13</c:v>
                </c:pt>
                <c:pt idx="2">
                  <c:v>1251.8699999999999</c:v>
                </c:pt>
                <c:pt idx="3">
                  <c:v>1466.52</c:v>
                </c:pt>
                <c:pt idx="4">
                  <c:v>1261.29</c:v>
                </c:pt>
              </c:numCache>
            </c:numRef>
          </c:val>
          <c:extLst>
            <c:ext xmlns:c16="http://schemas.microsoft.com/office/drawing/2014/chart" uri="{C3380CC4-5D6E-409C-BE32-E72D297353CC}">
              <c16:uniqueId val="{00000000-C2EB-4B90-9754-1EB20CDF15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1105.9100000000001</c:v>
                </c:pt>
                <c:pt idx="1">
                  <c:v>1303.55</c:v>
                </c:pt>
                <c:pt idx="2">
                  <c:v>1172.21</c:v>
                </c:pt>
                <c:pt idx="3">
                  <c:v>1122.71</c:v>
                </c:pt>
                <c:pt idx="4">
                  <c:v>1225.74</c:v>
                </c:pt>
              </c:numCache>
            </c:numRef>
          </c:val>
          <c:smooth val="0"/>
          <c:extLst>
            <c:ext xmlns:c16="http://schemas.microsoft.com/office/drawing/2014/chart" uri="{C3380CC4-5D6E-409C-BE32-E72D297353CC}">
              <c16:uniqueId val="{00000001-C2EB-4B90-9754-1EB20CDF15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58.32</c:v>
                </c:pt>
                <c:pt idx="1">
                  <c:v>70.53</c:v>
                </c:pt>
                <c:pt idx="2">
                  <c:v>85.79</c:v>
                </c:pt>
                <c:pt idx="3">
                  <c:v>85.91</c:v>
                </c:pt>
                <c:pt idx="4">
                  <c:v>85.95</c:v>
                </c:pt>
              </c:numCache>
            </c:numRef>
          </c:val>
          <c:extLst>
            <c:ext xmlns:c16="http://schemas.microsoft.com/office/drawing/2014/chart" uri="{C3380CC4-5D6E-409C-BE32-E72D297353CC}">
              <c16:uniqueId val="{00000000-4351-4A5F-A044-6FA3EF03CE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76.319999999999993</c:v>
                </c:pt>
                <c:pt idx="1">
                  <c:v>78.510000000000005</c:v>
                </c:pt>
                <c:pt idx="2">
                  <c:v>79.55</c:v>
                </c:pt>
                <c:pt idx="3">
                  <c:v>76.87</c:v>
                </c:pt>
                <c:pt idx="4">
                  <c:v>77.03</c:v>
                </c:pt>
              </c:numCache>
            </c:numRef>
          </c:val>
          <c:smooth val="0"/>
          <c:extLst>
            <c:ext xmlns:c16="http://schemas.microsoft.com/office/drawing/2014/chart" uri="{C3380CC4-5D6E-409C-BE32-E72D297353CC}">
              <c16:uniqueId val="{00000001-4351-4A5F-A044-6FA3EF03CE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183.06</c:v>
                </c:pt>
                <c:pt idx="1">
                  <c:v>150</c:v>
                </c:pt>
                <c:pt idx="2">
                  <c:v>150</c:v>
                </c:pt>
                <c:pt idx="3">
                  <c:v>150</c:v>
                </c:pt>
                <c:pt idx="4">
                  <c:v>150</c:v>
                </c:pt>
              </c:numCache>
            </c:numRef>
          </c:val>
          <c:extLst>
            <c:ext xmlns:c16="http://schemas.microsoft.com/office/drawing/2014/chart" uri="{C3380CC4-5D6E-409C-BE32-E72D297353CC}">
              <c16:uniqueId val="{00000000-B5EF-4DB5-9C88-DEB32380F5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171.08</c:v>
                </c:pt>
                <c:pt idx="1">
                  <c:v>160.44999999999999</c:v>
                </c:pt>
                <c:pt idx="2">
                  <c:v>161.13</c:v>
                </c:pt>
                <c:pt idx="3">
                  <c:v>161.19999999999999</c:v>
                </c:pt>
                <c:pt idx="4">
                  <c:v>157.56</c:v>
                </c:pt>
              </c:numCache>
            </c:numRef>
          </c:val>
          <c:smooth val="0"/>
          <c:extLst>
            <c:ext xmlns:c16="http://schemas.microsoft.com/office/drawing/2014/chart" uri="{C3380CC4-5D6E-409C-BE32-E72D297353CC}">
              <c16:uniqueId val="{00000001-B5EF-4DB5-9C88-DEB32380F5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50" zoomScaleNormal="100" workbookViewId="0">
      <selection activeCell="BO87" sqref="BO87"/>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静岡県　裾野市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Cb2</v>
      </c>
      <c r="X8" s="39"/>
      <c r="Y8" s="39"/>
      <c r="Z8" s="39"/>
      <c r="AA8" s="39"/>
      <c r="AB8" s="39"/>
      <c r="AC8" s="39"/>
      <c r="AD8" s="40" t="str">
        <f>データ!$M$6</f>
        <v>非設置</v>
      </c>
      <c r="AE8" s="40"/>
      <c r="AF8" s="40"/>
      <c r="AG8" s="40"/>
      <c r="AH8" s="40"/>
      <c r="AI8" s="40"/>
      <c r="AJ8" s="40"/>
      <c r="AK8" s="3"/>
      <c r="AL8" s="41">
        <f>データ!S6</f>
        <v>49225</v>
      </c>
      <c r="AM8" s="41"/>
      <c r="AN8" s="41"/>
      <c r="AO8" s="41"/>
      <c r="AP8" s="41"/>
      <c r="AQ8" s="41"/>
      <c r="AR8" s="41"/>
      <c r="AS8" s="41"/>
      <c r="AT8" s="34">
        <f>データ!T6</f>
        <v>65.569999999999993</v>
      </c>
      <c r="AU8" s="34"/>
      <c r="AV8" s="34"/>
      <c r="AW8" s="34"/>
      <c r="AX8" s="34"/>
      <c r="AY8" s="34"/>
      <c r="AZ8" s="34"/>
      <c r="BA8" s="34"/>
      <c r="BB8" s="34">
        <f>データ!U6</f>
        <v>750.72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61.1</v>
      </c>
      <c r="J10" s="34"/>
      <c r="K10" s="34"/>
      <c r="L10" s="34"/>
      <c r="M10" s="34"/>
      <c r="N10" s="34"/>
      <c r="O10" s="34"/>
      <c r="P10" s="34">
        <f>データ!P6</f>
        <v>48.34</v>
      </c>
      <c r="Q10" s="34"/>
      <c r="R10" s="34"/>
      <c r="S10" s="34"/>
      <c r="T10" s="34"/>
      <c r="U10" s="34"/>
      <c r="V10" s="34"/>
      <c r="W10" s="34">
        <f>データ!Q6</f>
        <v>88.31</v>
      </c>
      <c r="X10" s="34"/>
      <c r="Y10" s="34"/>
      <c r="Z10" s="34"/>
      <c r="AA10" s="34"/>
      <c r="AB10" s="34"/>
      <c r="AC10" s="34"/>
      <c r="AD10" s="41">
        <f>データ!R6</f>
        <v>2508</v>
      </c>
      <c r="AE10" s="41"/>
      <c r="AF10" s="41"/>
      <c r="AG10" s="41"/>
      <c r="AH10" s="41"/>
      <c r="AI10" s="41"/>
      <c r="AJ10" s="41"/>
      <c r="AK10" s="2"/>
      <c r="AL10" s="41">
        <f>データ!V6</f>
        <v>23624</v>
      </c>
      <c r="AM10" s="41"/>
      <c r="AN10" s="41"/>
      <c r="AO10" s="41"/>
      <c r="AP10" s="41"/>
      <c r="AQ10" s="41"/>
      <c r="AR10" s="41"/>
      <c r="AS10" s="41"/>
      <c r="AT10" s="34">
        <f>データ!W6</f>
        <v>4.12</v>
      </c>
      <c r="AU10" s="34"/>
      <c r="AV10" s="34"/>
      <c r="AW10" s="34"/>
      <c r="AX10" s="34"/>
      <c r="AY10" s="34"/>
      <c r="AZ10" s="34"/>
      <c r="BA10" s="34"/>
      <c r="BB10" s="34">
        <f>データ!X6</f>
        <v>5733.98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lGtqQ4BRiymVF5jGdbAvBzsDgRc49UXAkMvT/CtViktD4Aa18mkr21Rz3BUHKoCALBRPeAVpQBJE5z26z1aA==" saltValue="nTFL8MhKSotjMoGOEXyql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222208</v>
      </c>
      <c r="D6" s="19">
        <f t="shared" si="3"/>
        <v>46</v>
      </c>
      <c r="E6" s="19">
        <f t="shared" si="3"/>
        <v>17</v>
      </c>
      <c r="F6" s="19">
        <f t="shared" si="3"/>
        <v>1</v>
      </c>
      <c r="G6" s="19">
        <f t="shared" si="3"/>
        <v>0</v>
      </c>
      <c r="H6" s="19" t="str">
        <f t="shared" si="3"/>
        <v>静岡県　裾野市</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61.1</v>
      </c>
      <c r="P6" s="20">
        <f t="shared" si="3"/>
        <v>48.34</v>
      </c>
      <c r="Q6" s="20">
        <f t="shared" si="3"/>
        <v>88.31</v>
      </c>
      <c r="R6" s="20">
        <f t="shared" si="3"/>
        <v>2508</v>
      </c>
      <c r="S6" s="20">
        <f t="shared" si="3"/>
        <v>49225</v>
      </c>
      <c r="T6" s="20">
        <f t="shared" si="3"/>
        <v>65.569999999999993</v>
      </c>
      <c r="U6" s="20">
        <f t="shared" si="3"/>
        <v>750.72</v>
      </c>
      <c r="V6" s="20">
        <f t="shared" si="3"/>
        <v>23624</v>
      </c>
      <c r="W6" s="20">
        <f t="shared" si="3"/>
        <v>4.12</v>
      </c>
      <c r="X6" s="20">
        <f t="shared" si="3"/>
        <v>5733.98</v>
      </c>
      <c r="Y6" s="21">
        <f>IF(Y7="",NA(),Y7)</f>
        <v>102.4</v>
      </c>
      <c r="Z6" s="21">
        <f t="shared" ref="Z6:AH6" si="4">IF(Z7="",NA(),Z7)</f>
        <v>103.14</v>
      </c>
      <c r="AA6" s="21">
        <f t="shared" si="4"/>
        <v>101.78</v>
      </c>
      <c r="AB6" s="21">
        <f t="shared" si="4"/>
        <v>100.92</v>
      </c>
      <c r="AC6" s="21">
        <f t="shared" si="4"/>
        <v>100.75</v>
      </c>
      <c r="AD6" s="21">
        <f t="shared" si="4"/>
        <v>105.14</v>
      </c>
      <c r="AE6" s="21">
        <f t="shared" si="4"/>
        <v>106.75</v>
      </c>
      <c r="AF6" s="21">
        <f t="shared" si="4"/>
        <v>109.7</v>
      </c>
      <c r="AG6" s="21">
        <f t="shared" si="4"/>
        <v>109.07</v>
      </c>
      <c r="AH6" s="21">
        <f t="shared" si="4"/>
        <v>112.19</v>
      </c>
      <c r="AI6" s="20" t="str">
        <f>IF(AI7="","",IF(AI7="-","【-】","【"&amp;SUBSTITUTE(TEXT(AI7,"#,##0.00"),"-","△")&amp;"】"))</f>
        <v>【105.91】</v>
      </c>
      <c r="AJ6" s="20">
        <f>IF(AJ7="",NA(),AJ7)</f>
        <v>0</v>
      </c>
      <c r="AK6" s="20">
        <f t="shared" ref="AK6:AS6" si="5">IF(AK7="",NA(),AK7)</f>
        <v>0</v>
      </c>
      <c r="AL6" s="20">
        <f t="shared" si="5"/>
        <v>0</v>
      </c>
      <c r="AM6" s="20">
        <f t="shared" si="5"/>
        <v>0</v>
      </c>
      <c r="AN6" s="20">
        <f t="shared" si="5"/>
        <v>0</v>
      </c>
      <c r="AO6" s="21">
        <f t="shared" si="5"/>
        <v>11.56</v>
      </c>
      <c r="AP6" s="21">
        <f t="shared" si="5"/>
        <v>7.23</v>
      </c>
      <c r="AQ6" s="21">
        <f t="shared" si="5"/>
        <v>0.1</v>
      </c>
      <c r="AR6" s="20">
        <f t="shared" si="5"/>
        <v>0</v>
      </c>
      <c r="AS6" s="21">
        <f t="shared" si="5"/>
        <v>0.17</v>
      </c>
      <c r="AT6" s="20" t="str">
        <f>IF(AT7="","",IF(AT7="-","【-】","【"&amp;SUBSTITUTE(TEXT(AT7,"#,##0.00"),"-","△")&amp;"】"))</f>
        <v>【3.03】</v>
      </c>
      <c r="AU6" s="21">
        <f>IF(AU7="",NA(),AU7)</f>
        <v>26.43</v>
      </c>
      <c r="AV6" s="21">
        <f t="shared" ref="AV6:BD6" si="6">IF(AV7="",NA(),AV7)</f>
        <v>32.47</v>
      </c>
      <c r="AW6" s="21">
        <f t="shared" si="6"/>
        <v>38.18</v>
      </c>
      <c r="AX6" s="21">
        <f t="shared" si="6"/>
        <v>37.869999999999997</v>
      </c>
      <c r="AY6" s="21">
        <f t="shared" si="6"/>
        <v>29.93</v>
      </c>
      <c r="AZ6" s="21">
        <f t="shared" si="6"/>
        <v>54.41</v>
      </c>
      <c r="BA6" s="21">
        <f t="shared" si="6"/>
        <v>38.76</v>
      </c>
      <c r="BB6" s="21">
        <f t="shared" si="6"/>
        <v>49.21</v>
      </c>
      <c r="BC6" s="21">
        <f t="shared" si="6"/>
        <v>62.92</v>
      </c>
      <c r="BD6" s="21">
        <f t="shared" si="6"/>
        <v>66.260000000000005</v>
      </c>
      <c r="BE6" s="20" t="str">
        <f>IF(BE7="","",IF(BE7="-","【-】","【"&amp;SUBSTITUTE(TEXT(BE7,"#,##0.00"),"-","△")&amp;"】"))</f>
        <v>【78.43】</v>
      </c>
      <c r="BF6" s="21">
        <f>IF(BF7="",NA(),BF7)</f>
        <v>1974.98</v>
      </c>
      <c r="BG6" s="21">
        <f t="shared" ref="BG6:BO6" si="7">IF(BG7="",NA(),BG7)</f>
        <v>1602.13</v>
      </c>
      <c r="BH6" s="21">
        <f t="shared" si="7"/>
        <v>1251.8699999999999</v>
      </c>
      <c r="BI6" s="21">
        <f t="shared" si="7"/>
        <v>1466.52</v>
      </c>
      <c r="BJ6" s="21">
        <f t="shared" si="7"/>
        <v>1261.29</v>
      </c>
      <c r="BK6" s="21">
        <f t="shared" si="7"/>
        <v>1105.9100000000001</v>
      </c>
      <c r="BL6" s="21">
        <f t="shared" si="7"/>
        <v>1303.55</v>
      </c>
      <c r="BM6" s="21">
        <f t="shared" si="7"/>
        <v>1172.21</v>
      </c>
      <c r="BN6" s="21">
        <f t="shared" si="7"/>
        <v>1122.71</v>
      </c>
      <c r="BO6" s="21">
        <f t="shared" si="7"/>
        <v>1225.74</v>
      </c>
      <c r="BP6" s="20" t="str">
        <f>IF(BP7="","",IF(BP7="-","【-】","【"&amp;SUBSTITUTE(TEXT(BP7,"#,##0.00"),"-","△")&amp;"】"))</f>
        <v>【630.82】</v>
      </c>
      <c r="BQ6" s="21">
        <f>IF(BQ7="",NA(),BQ7)</f>
        <v>58.32</v>
      </c>
      <c r="BR6" s="21">
        <f t="shared" ref="BR6:BZ6" si="8">IF(BR7="",NA(),BR7)</f>
        <v>70.53</v>
      </c>
      <c r="BS6" s="21">
        <f t="shared" si="8"/>
        <v>85.79</v>
      </c>
      <c r="BT6" s="21">
        <f t="shared" si="8"/>
        <v>85.91</v>
      </c>
      <c r="BU6" s="21">
        <f t="shared" si="8"/>
        <v>85.95</v>
      </c>
      <c r="BV6" s="21">
        <f t="shared" si="8"/>
        <v>76.319999999999993</v>
      </c>
      <c r="BW6" s="21">
        <f t="shared" si="8"/>
        <v>78.510000000000005</v>
      </c>
      <c r="BX6" s="21">
        <f t="shared" si="8"/>
        <v>79.55</v>
      </c>
      <c r="BY6" s="21">
        <f t="shared" si="8"/>
        <v>76.87</v>
      </c>
      <c r="BZ6" s="21">
        <f t="shared" si="8"/>
        <v>77.03</v>
      </c>
      <c r="CA6" s="20" t="str">
        <f>IF(CA7="","",IF(CA7="-","【-】","【"&amp;SUBSTITUTE(TEXT(CA7,"#,##0.00"),"-","△")&amp;"】"))</f>
        <v>【97.81】</v>
      </c>
      <c r="CB6" s="21">
        <f>IF(CB7="",NA(),CB7)</f>
        <v>183.06</v>
      </c>
      <c r="CC6" s="21">
        <f t="shared" ref="CC6:CK6" si="9">IF(CC7="",NA(),CC7)</f>
        <v>150</v>
      </c>
      <c r="CD6" s="21">
        <f t="shared" si="9"/>
        <v>150</v>
      </c>
      <c r="CE6" s="21">
        <f t="shared" si="9"/>
        <v>150</v>
      </c>
      <c r="CF6" s="21">
        <f t="shared" si="9"/>
        <v>150</v>
      </c>
      <c r="CG6" s="21">
        <f t="shared" si="9"/>
        <v>171.08</v>
      </c>
      <c r="CH6" s="21">
        <f t="shared" si="9"/>
        <v>160.44999999999999</v>
      </c>
      <c r="CI6" s="21">
        <f t="shared" si="9"/>
        <v>161.13</v>
      </c>
      <c r="CJ6" s="21">
        <f t="shared" si="9"/>
        <v>161.19999999999999</v>
      </c>
      <c r="CK6" s="21">
        <f t="shared" si="9"/>
        <v>157.56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50.06</v>
      </c>
      <c r="CS6" s="21">
        <f t="shared" si="10"/>
        <v>46.3</v>
      </c>
      <c r="CT6" s="21">
        <f t="shared" si="10"/>
        <v>47.23</v>
      </c>
      <c r="CU6" s="21">
        <f t="shared" si="10"/>
        <v>54.22</v>
      </c>
      <c r="CV6" s="21">
        <f t="shared" si="10"/>
        <v>54.1</v>
      </c>
      <c r="CW6" s="20" t="str">
        <f>IF(CW7="","",IF(CW7="-","【-】","【"&amp;SUBSTITUTE(TEXT(CW7,"#,##0.00"),"-","△")&amp;"】"))</f>
        <v>【58.94】</v>
      </c>
      <c r="CX6" s="21">
        <f>IF(CX7="",NA(),CX7)</f>
        <v>89.93</v>
      </c>
      <c r="CY6" s="21">
        <f t="shared" ref="CY6:DG6" si="11">IF(CY7="",NA(),CY7)</f>
        <v>91.22</v>
      </c>
      <c r="CZ6" s="21">
        <f t="shared" si="11"/>
        <v>92.21</v>
      </c>
      <c r="DA6" s="21">
        <f t="shared" si="11"/>
        <v>94.45</v>
      </c>
      <c r="DB6" s="21">
        <f t="shared" si="11"/>
        <v>92.51</v>
      </c>
      <c r="DC6" s="21">
        <f t="shared" si="11"/>
        <v>85.79</v>
      </c>
      <c r="DD6" s="21">
        <f t="shared" si="11"/>
        <v>85.01</v>
      </c>
      <c r="DE6" s="21">
        <f t="shared" si="11"/>
        <v>85.55</v>
      </c>
      <c r="DF6" s="21">
        <f t="shared" si="11"/>
        <v>85.22</v>
      </c>
      <c r="DG6" s="21">
        <f t="shared" si="11"/>
        <v>83.94</v>
      </c>
      <c r="DH6" s="20" t="str">
        <f>IF(DH7="","",IF(DH7="-","【-】","【"&amp;SUBSTITUTE(TEXT(DH7,"#,##0.00"),"-","△")&amp;"】"))</f>
        <v>【95.91】</v>
      </c>
      <c r="DI6" s="21">
        <f>IF(DI7="",NA(),DI7)</f>
        <v>5.36</v>
      </c>
      <c r="DJ6" s="21">
        <f t="shared" ref="DJ6:DR6" si="12">IF(DJ7="",NA(),DJ7)</f>
        <v>7.93</v>
      </c>
      <c r="DK6" s="21">
        <f t="shared" si="12"/>
        <v>10.32</v>
      </c>
      <c r="DL6" s="21">
        <f t="shared" si="12"/>
        <v>12.79</v>
      </c>
      <c r="DM6" s="21">
        <f t="shared" si="12"/>
        <v>15.3</v>
      </c>
      <c r="DN6" s="21">
        <f t="shared" si="12"/>
        <v>18.04</v>
      </c>
      <c r="DO6" s="21">
        <f t="shared" si="12"/>
        <v>9.0399999999999991</v>
      </c>
      <c r="DP6" s="21">
        <f t="shared" si="12"/>
        <v>9.35</v>
      </c>
      <c r="DQ6" s="21">
        <f t="shared" si="12"/>
        <v>12.44</v>
      </c>
      <c r="DR6" s="21">
        <f t="shared" si="12"/>
        <v>12.83</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0.12</v>
      </c>
      <c r="EB6" s="21">
        <f t="shared" si="13"/>
        <v>0.28999999999999998</v>
      </c>
      <c r="EC6" s="21">
        <f t="shared" si="13"/>
        <v>0.15</v>
      </c>
      <c r="ED6" s="20" t="str">
        <f>IF(ED7="","",IF(ED7="-","【-】","【"&amp;SUBSTITUTE(TEXT(ED7,"#,##0.00"),"-","△")&amp;"】"))</f>
        <v>【8.68】</v>
      </c>
      <c r="EE6" s="20">
        <f>IF(EE7="",NA(),EE7)</f>
        <v>0</v>
      </c>
      <c r="EF6" s="20">
        <f t="shared" ref="EF6:EN6" si="14">IF(EF7="",NA(),EF7)</f>
        <v>0</v>
      </c>
      <c r="EG6" s="20">
        <f t="shared" si="14"/>
        <v>0</v>
      </c>
      <c r="EH6" s="20">
        <f t="shared" si="14"/>
        <v>0</v>
      </c>
      <c r="EI6" s="20">
        <f t="shared" si="14"/>
        <v>0</v>
      </c>
      <c r="EJ6" s="21">
        <f t="shared" si="14"/>
        <v>0.34</v>
      </c>
      <c r="EK6" s="21">
        <f t="shared" si="14"/>
        <v>0.04</v>
      </c>
      <c r="EL6" s="21">
        <f t="shared" si="14"/>
        <v>0.06</v>
      </c>
      <c r="EM6" s="21">
        <f t="shared" si="14"/>
        <v>0.01</v>
      </c>
      <c r="EN6" s="21">
        <f t="shared" si="14"/>
        <v>0.33</v>
      </c>
      <c r="EO6" s="20" t="str">
        <f>IF(EO7="","",IF(EO7="-","【-】","【"&amp;SUBSTITUTE(TEXT(EO7,"#,##0.00"),"-","△")&amp;"】"))</f>
        <v>【0.22】</v>
      </c>
    </row>
    <row r="7" spans="1:148" s="22" customFormat="1" x14ac:dyDescent="0.2">
      <c r="A7" s="14"/>
      <c r="B7" s="23">
        <v>2023</v>
      </c>
      <c r="C7" s="23">
        <v>222208</v>
      </c>
      <c r="D7" s="23">
        <v>46</v>
      </c>
      <c r="E7" s="23">
        <v>17</v>
      </c>
      <c r="F7" s="23">
        <v>1</v>
      </c>
      <c r="G7" s="23">
        <v>0</v>
      </c>
      <c r="H7" s="23" t="s">
        <v>96</v>
      </c>
      <c r="I7" s="23" t="s">
        <v>97</v>
      </c>
      <c r="J7" s="23" t="s">
        <v>98</v>
      </c>
      <c r="K7" s="23" t="s">
        <v>99</v>
      </c>
      <c r="L7" s="23" t="s">
        <v>100</v>
      </c>
      <c r="M7" s="23" t="s">
        <v>101</v>
      </c>
      <c r="N7" s="24" t="s">
        <v>102</v>
      </c>
      <c r="O7" s="24">
        <v>61.1</v>
      </c>
      <c r="P7" s="24">
        <v>48.34</v>
      </c>
      <c r="Q7" s="24">
        <v>88.31</v>
      </c>
      <c r="R7" s="24">
        <v>2508</v>
      </c>
      <c r="S7" s="24">
        <v>49225</v>
      </c>
      <c r="T7" s="24">
        <v>65.569999999999993</v>
      </c>
      <c r="U7" s="24">
        <v>750.72</v>
      </c>
      <c r="V7" s="24">
        <v>23624</v>
      </c>
      <c r="W7" s="24">
        <v>4.12</v>
      </c>
      <c r="X7" s="24">
        <v>5733.98</v>
      </c>
      <c r="Y7" s="24">
        <v>102.4</v>
      </c>
      <c r="Z7" s="24">
        <v>103.14</v>
      </c>
      <c r="AA7" s="24">
        <v>101.78</v>
      </c>
      <c r="AB7" s="24">
        <v>100.92</v>
      </c>
      <c r="AC7" s="24">
        <v>100.75</v>
      </c>
      <c r="AD7" s="24">
        <v>105.14</v>
      </c>
      <c r="AE7" s="24">
        <v>106.75</v>
      </c>
      <c r="AF7" s="24">
        <v>109.7</v>
      </c>
      <c r="AG7" s="24">
        <v>109.07</v>
      </c>
      <c r="AH7" s="24">
        <v>112.19</v>
      </c>
      <c r="AI7" s="24">
        <v>105.91</v>
      </c>
      <c r="AJ7" s="24">
        <v>0</v>
      </c>
      <c r="AK7" s="24">
        <v>0</v>
      </c>
      <c r="AL7" s="24">
        <v>0</v>
      </c>
      <c r="AM7" s="24">
        <v>0</v>
      </c>
      <c r="AN7" s="24">
        <v>0</v>
      </c>
      <c r="AO7" s="24">
        <v>11.56</v>
      </c>
      <c r="AP7" s="24">
        <v>7.23</v>
      </c>
      <c r="AQ7" s="24">
        <v>0.1</v>
      </c>
      <c r="AR7" s="24">
        <v>0</v>
      </c>
      <c r="AS7" s="24">
        <v>0.17</v>
      </c>
      <c r="AT7" s="24">
        <v>3.03</v>
      </c>
      <c r="AU7" s="24">
        <v>26.43</v>
      </c>
      <c r="AV7" s="24">
        <v>32.47</v>
      </c>
      <c r="AW7" s="24">
        <v>38.18</v>
      </c>
      <c r="AX7" s="24">
        <v>37.869999999999997</v>
      </c>
      <c r="AY7" s="24">
        <v>29.93</v>
      </c>
      <c r="AZ7" s="24">
        <v>54.41</v>
      </c>
      <c r="BA7" s="24">
        <v>38.76</v>
      </c>
      <c r="BB7" s="24">
        <v>49.21</v>
      </c>
      <c r="BC7" s="24">
        <v>62.92</v>
      </c>
      <c r="BD7" s="24">
        <v>66.260000000000005</v>
      </c>
      <c r="BE7" s="24">
        <v>78.430000000000007</v>
      </c>
      <c r="BF7" s="24">
        <v>1974.98</v>
      </c>
      <c r="BG7" s="24">
        <v>1602.13</v>
      </c>
      <c r="BH7" s="24">
        <v>1251.8699999999999</v>
      </c>
      <c r="BI7" s="24">
        <v>1466.52</v>
      </c>
      <c r="BJ7" s="24">
        <v>1261.29</v>
      </c>
      <c r="BK7" s="24">
        <v>1105.9100000000001</v>
      </c>
      <c r="BL7" s="24">
        <v>1303.55</v>
      </c>
      <c r="BM7" s="24">
        <v>1172.21</v>
      </c>
      <c r="BN7" s="24">
        <v>1122.71</v>
      </c>
      <c r="BO7" s="24">
        <v>1225.74</v>
      </c>
      <c r="BP7" s="24">
        <v>630.82000000000005</v>
      </c>
      <c r="BQ7" s="24">
        <v>58.32</v>
      </c>
      <c r="BR7" s="24">
        <v>70.53</v>
      </c>
      <c r="BS7" s="24">
        <v>85.79</v>
      </c>
      <c r="BT7" s="24">
        <v>85.91</v>
      </c>
      <c r="BU7" s="24">
        <v>85.95</v>
      </c>
      <c r="BV7" s="24">
        <v>76.319999999999993</v>
      </c>
      <c r="BW7" s="24">
        <v>78.510000000000005</v>
      </c>
      <c r="BX7" s="24">
        <v>79.55</v>
      </c>
      <c r="BY7" s="24">
        <v>76.87</v>
      </c>
      <c r="BZ7" s="24">
        <v>77.03</v>
      </c>
      <c r="CA7" s="24">
        <v>97.81</v>
      </c>
      <c r="CB7" s="24">
        <v>183.06</v>
      </c>
      <c r="CC7" s="24">
        <v>150</v>
      </c>
      <c r="CD7" s="24">
        <v>150</v>
      </c>
      <c r="CE7" s="24">
        <v>150</v>
      </c>
      <c r="CF7" s="24">
        <v>150</v>
      </c>
      <c r="CG7" s="24">
        <v>171.08</v>
      </c>
      <c r="CH7" s="24">
        <v>160.44999999999999</v>
      </c>
      <c r="CI7" s="24">
        <v>161.13</v>
      </c>
      <c r="CJ7" s="24">
        <v>161.19999999999999</v>
      </c>
      <c r="CK7" s="24">
        <v>157.56</v>
      </c>
      <c r="CL7" s="24">
        <v>138.75</v>
      </c>
      <c r="CM7" s="24" t="s">
        <v>102</v>
      </c>
      <c r="CN7" s="24" t="s">
        <v>102</v>
      </c>
      <c r="CO7" s="24" t="s">
        <v>102</v>
      </c>
      <c r="CP7" s="24" t="s">
        <v>102</v>
      </c>
      <c r="CQ7" s="24" t="s">
        <v>102</v>
      </c>
      <c r="CR7" s="24">
        <v>50.06</v>
      </c>
      <c r="CS7" s="24">
        <v>46.3</v>
      </c>
      <c r="CT7" s="24">
        <v>47.23</v>
      </c>
      <c r="CU7" s="24">
        <v>54.22</v>
      </c>
      <c r="CV7" s="24">
        <v>54.1</v>
      </c>
      <c r="CW7" s="24">
        <v>58.94</v>
      </c>
      <c r="CX7" s="24">
        <v>89.93</v>
      </c>
      <c r="CY7" s="24">
        <v>91.22</v>
      </c>
      <c r="CZ7" s="24">
        <v>92.21</v>
      </c>
      <c r="DA7" s="24">
        <v>94.45</v>
      </c>
      <c r="DB7" s="24">
        <v>92.51</v>
      </c>
      <c r="DC7" s="24">
        <v>85.79</v>
      </c>
      <c r="DD7" s="24">
        <v>85.01</v>
      </c>
      <c r="DE7" s="24">
        <v>85.55</v>
      </c>
      <c r="DF7" s="24">
        <v>85.22</v>
      </c>
      <c r="DG7" s="24">
        <v>83.94</v>
      </c>
      <c r="DH7" s="24">
        <v>95.91</v>
      </c>
      <c r="DI7" s="24">
        <v>5.36</v>
      </c>
      <c r="DJ7" s="24">
        <v>7.93</v>
      </c>
      <c r="DK7" s="24">
        <v>10.32</v>
      </c>
      <c r="DL7" s="24">
        <v>12.79</v>
      </c>
      <c r="DM7" s="24">
        <v>15.3</v>
      </c>
      <c r="DN7" s="24">
        <v>18.04</v>
      </c>
      <c r="DO7" s="24">
        <v>9.0399999999999991</v>
      </c>
      <c r="DP7" s="24">
        <v>9.35</v>
      </c>
      <c r="DQ7" s="24">
        <v>12.44</v>
      </c>
      <c r="DR7" s="24">
        <v>12.83</v>
      </c>
      <c r="DS7" s="24">
        <v>41.09</v>
      </c>
      <c r="DT7" s="24">
        <v>0</v>
      </c>
      <c r="DU7" s="24">
        <v>0</v>
      </c>
      <c r="DV7" s="24">
        <v>0</v>
      </c>
      <c r="DW7" s="24">
        <v>0</v>
      </c>
      <c r="DX7" s="24">
        <v>0</v>
      </c>
      <c r="DY7" s="24">
        <v>0</v>
      </c>
      <c r="DZ7" s="24">
        <v>0</v>
      </c>
      <c r="EA7" s="24">
        <v>0.12</v>
      </c>
      <c r="EB7" s="24">
        <v>0.28999999999999998</v>
      </c>
      <c r="EC7" s="24">
        <v>0.15</v>
      </c>
      <c r="ED7" s="24">
        <v>8.68</v>
      </c>
      <c r="EE7" s="24">
        <v>0</v>
      </c>
      <c r="EF7" s="24">
        <v>0</v>
      </c>
      <c r="EG7" s="24">
        <v>0</v>
      </c>
      <c r="EH7" s="24">
        <v>0</v>
      </c>
      <c r="EI7" s="24">
        <v>0</v>
      </c>
      <c r="EJ7" s="24">
        <v>0.34</v>
      </c>
      <c r="EK7" s="24">
        <v>0.04</v>
      </c>
      <c r="EL7" s="24">
        <v>0.06</v>
      </c>
      <c r="EM7" s="24">
        <v>0.01</v>
      </c>
      <c r="EN7" s="24">
        <v>0.33</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沙織</cp:lastModifiedBy>
  <cp:lastPrinted>2025-01-27T04:45:06Z</cp:lastPrinted>
  <dcterms:created xsi:type="dcterms:W3CDTF">2024-12-19T01:16:12Z</dcterms:created>
  <dcterms:modified xsi:type="dcterms:W3CDTF">2025-01-30T07:59:34Z</dcterms:modified>
  <cp:category/>
</cp:coreProperties>
</file>