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00955\Desktop\"/>
    </mc:Choice>
  </mc:AlternateContent>
  <xr:revisionPtr revIDLastSave="0" documentId="8_{8BFFA243-DAC1-4A73-9604-1CD19ED0F042}" xr6:coauthVersionLast="47" xr6:coauthVersionMax="47" xr10:uidLastSave="{00000000-0000-0000-0000-000000000000}"/>
  <bookViews>
    <workbookView xWindow="3373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c r="AM35" i="10" s="1"/>
  <c r="AM36" i="10" s="1"/>
</calcChain>
</file>

<file path=xl/sharedStrings.xml><?xml version="1.0" encoding="utf-8"?>
<sst xmlns="http://schemas.openxmlformats.org/spreadsheetml/2006/main" count="1089" uniqueCount="569">
  <si>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</si>
  <si>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</si>
  <si>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</si>
  <si>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</si>
  <si>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</si>
  <si>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</si>
  <si>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</si>
  <si>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</si>
  <si>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</si>
  <si>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</si>
  <si>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</si>
  <si>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</si>
  <si>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</si>
  <si>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</si>
  <si>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</si>
  <si>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</si>
  <si>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</si>
  <si>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</si>
  <si>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</si>
  <si>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</si>
  <si>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</si>
  <si>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</si>
  <si>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</si>
  <si>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</si>
  <si>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</si>
  <si>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</si>
  <si>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</si>
  <si>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</si>
  <si>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</si>
  <si>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</si>
  <si>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</si>
  <si>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</si>
  <si>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</si>
  <si>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</si>
  <si>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</si>
  <si>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</si>
  <si>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</si>
  <si>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</si>
  <si>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</si>
  <si>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</si>
  <si>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</si>
  <si>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</si>
  <si>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</si>
  <si>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</si>
  <si>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</si>
  <si>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</si>
  <si>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</si>
  <si>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</si>
  <si>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</si>
  <si>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</si>
  <si>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</si>
  <si>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</si>
  <si>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</si>
  <si>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</si>
  <si>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</si>
  <si>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</si>
  <si>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</si>
  <si>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</si>
  <si>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</si>
  <si>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</si>
  <si>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</si>
  <si>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</si>
  <si>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</si>
  <si>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</si>
  <si>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</si>
  <si>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</si>
  <si>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</si>
  <si>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</si>
  <si>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</si>
  <si>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</si>
  <si>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</si>
  <si>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</si>
  <si>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</si>
  <si>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</si>
  <si>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</si>
  <si>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</si>
  <si>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</si>
  <si>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</si>
  <si>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</si>
  <si>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</si>
  <si>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</si>
  <si>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</si>
  <si>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</si>
  <si>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</si>
  <si>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</si>
  <si>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</si>
  <si>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</si>
  <si>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</si>
  <si>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</si>
  <si>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</si>
  <si>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</si>
  <si>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</si>
  <si>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</si>
  <si>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</si>
  <si>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裾野市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</si>
  <si>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</si>
  <si>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</si>
  <si>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</si>
  <si>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</si>
  <si>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</si>
  <si>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</si>
  <si>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</si>
  <si>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</si>
  <si>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</si>
  <si>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</si>
  <si>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</si>
  <si>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</si>
  <si>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</si>
  <si>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</si>
  <si>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</si>
  <si>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</si>
  <si>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</si>
  <si>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</si>
  <si>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</si>
  <si>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</si>
  <si>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</si>
  <si>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</si>
  <si>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</si>
  <si>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</si>
  <si>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</si>
  <si>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</si>
  <si>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</si>
  <si>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</si>
  <si>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</si>
  <si>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</si>
  <si>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</si>
  <si>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</si>
  <si>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</si>
  <si>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</si>
  <si>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</si>
  <si>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</si>
  <si>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</si>
  <si>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</si>
  <si>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</si>
  <si>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</si>
  <si>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</si>
  <si>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</si>
  <si>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</si>
  <si>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</si>
  <si>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</si>
  <si>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</si>
  <si>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</si>
  <si>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</si>
  <si>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</si>
  <si>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</si>
  <si>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</si>
  <si>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</si>
  <si>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</si>
  <si>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</si>
  <si>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</si>
  <si>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</si>
  <si>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</si>
  <si>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</si>
  <si>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</si>
  <si>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</si>
  <si>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</si>
  <si>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</si>
  <si>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</si>
  <si>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</si>
  <si>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</si>
  <si>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</si>
  <si>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</si>
  <si>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</si>
  <si>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</si>
  <si>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</si>
  <si>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</si>
  <si>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</si>
  <si>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</si>
  <si>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</si>
  <si>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</si>
  <si>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</si>
  <si>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</si>
  <si>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</si>
  <si>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</si>
  <si>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</si>
  <si>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</si>
  <si>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</si>
  <si>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</si>
  <si>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</si>
  <si>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</si>
  <si>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</si>
  <si>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</si>
  <si>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</si>
  <si>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</si>
  <si>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</si>
  <si>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</si>
  <si>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</si>
  <si>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</si>
  <si>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</si>
  <si>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</si>
  <si>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</si>
  <si>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</si>
  <si>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</si>
  <si>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</si>
  <si>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</si>
  <si>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</si>
  <si>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</si>
  <si>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</si>
  <si>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</si>
  <si>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</si>
  <si>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</si>
  <si>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</si>
  <si>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</si>
  <si>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静岡県裾野市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</si>
  <si>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</si>
  <si>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</si>
  <si>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</si>
  <si>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</si>
  <si>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</si>
  <si>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</si>
  <si>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</si>
  <si>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</si>
  <si>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</si>
  <si>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</si>
  <si>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</si>
  <si>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</si>
  <si>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</si>
  <si>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</si>
  <si>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</si>
  <si>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</si>
  <si>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</si>
  <si>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</si>
  <si>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</si>
  <si>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</si>
  <si>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</si>
  <si>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</si>
  <si>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</si>
  <si>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</si>
  <si>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</si>
  <si>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</si>
  <si>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</si>
  <si>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</si>
  <si>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</si>
  <si>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</si>
  <si>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</si>
  <si>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</si>
  <si>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</si>
  <si>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</si>
  <si>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</si>
  <si>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</si>
  <si>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</si>
  <si>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</si>
  <si>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</si>
  <si>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</si>
  <si>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</si>
  <si>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</si>
  <si>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</si>
  <si>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</si>
  <si>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</si>
  <si>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</si>
  <si>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</si>
  <si>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</si>
  <si>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</si>
  <si>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</si>
  <si>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</si>
  <si>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</si>
  <si>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</si>
  <si>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</si>
  <si>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</si>
  <si>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</si>
  <si>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</si>
  <si>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</si>
  <si>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</si>
  <si>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</si>
  <si>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</si>
  <si>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</si>
  <si>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</si>
  <si>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</si>
  <si>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</si>
  <si>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</si>
  <si>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</si>
  <si>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</si>
  <si>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</si>
  <si>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</si>
  <si>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</si>
  <si>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</si>
  <si>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</si>
  <si>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</si>
  <si>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</si>
  <si>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</si>
  <si>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</si>
  <si>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</si>
  <si>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</si>
  <si>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</si>
  <si>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</si>
  <si>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</si>
  <si>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</si>
  <si>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</si>
  <si>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</si>
  <si>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</si>
  <si>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</si>
  <si>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</si>
  <si>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</si>
  <si>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</si>
  <si>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</si>
  <si>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</si>
  <si>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</si>
  <si>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</si>
  <si>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</si>
  <si>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</si>
  <si>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</si>
  <si>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</si>
  <si>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</si>
  <si>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</si>
  <si>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</si>
  <si>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</si>
  <si>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</si>
  <si>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</si>
  <si>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</si>
  <si>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</si>
  <si>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</si>
  <si>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</si>
  <si>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</si>
  <si>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</si>
  <si>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</si>
  <si>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</si>
  <si>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</si>
  <si>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</si>
  <si>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</si>
  <si>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</si>
  <si>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</si>
  <si>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</si>
  <si>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</si>
  <si>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</si>
  <si>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</si>
  <si>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</si>
  <si>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</si>
  <si>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</si>
  <si>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</si>
  <si>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</si>
  <si>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</si>
  <si>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</si>
  <si>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</si>
  <si>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</si>
  <si>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</si>
  <si>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</si>
  <si>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</si>
  <si>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</si>
  <si>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</si>
  <si>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</si>
  <si>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</si>
  <si>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</si>
  <si>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</si>
  <si>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</si>
  <si>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</si>
  <si>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</si>
  <si>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</si>
  <si>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</si>
  <si>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</si>
  <si>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</si>
  <si>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</si>
  <si>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</si>
  <si>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</si>
  <si>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</si>
  <si>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静岡県裾野市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</si>
  <si>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</si>
  <si>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</si>
  <si>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</si>
  <si>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</si>
  <si>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</si>
  <si>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</si>
  <si>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</si>
  <si>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</si>
  <si>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</si>
  <si>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</si>
  <si>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</si>
  <si>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</si>
  <si>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</si>
  <si>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</si>
  <si>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</si>
  <si>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</si>
  <si>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</si>
  <si>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</si>
  <si>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</si>
  <si>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</si>
  <si>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</si>
  <si>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企業版ふるさと納税地方創生特別会計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</si>
  <si>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</si>
  <si>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</si>
  <si>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</si>
  <si>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</si>
  <si>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</si>
  <si>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</si>
  <si>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</si>
  <si>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</si>
  <si>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</si>
  <si>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</si>
  <si>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</si>
  <si>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</si>
  <si>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</si>
  <si>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</si>
  <si>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後期高齢者医療事業特別会計</t>
    <phoneticPr fontId="5"/>
  </si>
  <si>
    <t>介護保険特別会計</t>
    <phoneticPr fontId="5"/>
  </si>
  <si>
    <t>水道事業会計</t>
    <phoneticPr fontId="5"/>
  </si>
  <si>
    <t>法適用企業</t>
    <phoneticPr fontId="5"/>
  </si>
  <si>
    <t>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</si>
  <si>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</si>
  <si>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</si>
  <si>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</si>
  <si>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</si>
  <si>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</si>
  <si>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</si>
  <si>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</si>
  <si>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</si>
  <si>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</si>
  <si>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</si>
  <si>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</si>
  <si>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</si>
  <si>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</si>
  <si>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</si>
  <si>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</si>
  <si>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</si>
  <si>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</si>
  <si>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</si>
  <si>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</si>
  <si>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</si>
  <si>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</si>
  <si>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</si>
  <si>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</si>
  <si>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</si>
  <si>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</si>
  <si>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</si>
  <si>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</si>
  <si>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</si>
  <si>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</si>
  <si>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</si>
  <si>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</si>
  <si>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</si>
  <si>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</si>
  <si>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</si>
  <si>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</si>
  <si>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</si>
  <si>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</si>
  <si>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</si>
  <si>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</si>
  <si>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</si>
  <si>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</si>
  <si>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</si>
  <si>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</si>
  <si>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</si>
  <si>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</si>
  <si>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</si>
  <si>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</si>
  <si>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</si>
  <si>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</si>
  <si>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</si>
  <si>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</si>
  <si>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</si>
  <si>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</si>
  <si>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</si>
  <si>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</si>
  <si>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</si>
  <si>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</si>
  <si>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</si>
  <si>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</si>
  <si>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</si>
  <si>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</si>
  <si>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</si>
  <si>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</si>
  <si>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</si>
  <si>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</si>
  <si>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</si>
  <si>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</si>
  <si>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</si>
  <si>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</si>
  <si>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</si>
  <si>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</si>
  <si>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</si>
  <si>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</si>
  <si>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</si>
  <si>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</si>
  <si>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</si>
  <si>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</si>
  <si>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</si>
  <si>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</si>
  <si>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</si>
  <si>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</si>
  <si>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</si>
  <si>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</si>
  <si>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</si>
  <si>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</si>
  <si>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</si>
  <si>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</si>
  <si>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</si>
  <si>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</si>
  <si>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</si>
  <si>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</si>
  <si>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</si>
  <si>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</si>
  <si>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</si>
  <si>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</si>
  <si>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</si>
  <si>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</si>
  <si>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</si>
  <si>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</si>
  <si>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</si>
  <si>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</si>
  <si>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</si>
  <si>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</si>
  <si>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</si>
  <si>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</si>
  <si>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</si>
  <si>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</si>
  <si>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</si>
  <si>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</si>
  <si>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</si>
  <si>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</si>
  <si>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</si>
  <si>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</si>
  <si>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</si>
  <si>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</si>
  <si>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</si>
  <si>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</si>
  <si>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</si>
  <si>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</si>
  <si>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</si>
  <si>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</si>
  <si>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</si>
  <si>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</si>
  <si>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</si>
  <si>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</si>
  <si>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</si>
  <si>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</si>
  <si>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</si>
  <si>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</si>
  <si>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</si>
  <si>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</si>
  <si>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</si>
  <si>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</si>
  <si>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</si>
  <si>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</si>
  <si>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</si>
  <si>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</si>
  <si>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1.22</t>
  </si>
  <si>
    <t>▲ 10.72</t>
  </si>
  <si>
    <t>水道事業会計</t>
  </si>
  <si>
    <t>一般会計</t>
  </si>
  <si>
    <t>介護保険特別会計</t>
  </si>
  <si>
    <t>下水道事業会計</t>
  </si>
  <si>
    <t>国民健康保険特別会計</t>
  </si>
  <si>
    <t>簡易水道事業会計</t>
  </si>
  <si>
    <t>後期高齢者医療事業特別会計</t>
  </si>
  <si>
    <t>墓地事業特別会計</t>
  </si>
  <si>
    <t>その他会計（赤字）</t>
  </si>
  <si>
    <t>その他会計（黒字）</t>
  </si>
  <si>
    <t>R02</t>
    <phoneticPr fontId="5"/>
  </si>
  <si>
    <t>R03</t>
    <phoneticPr fontId="5"/>
  </si>
  <si>
    <t>R04</t>
    <phoneticPr fontId="5"/>
  </si>
  <si>
    <t>R05</t>
    <phoneticPr fontId="5"/>
  </si>
  <si>
    <t>R06</t>
    <phoneticPr fontId="5"/>
  </si>
  <si>
    <t>裾野市企業版ふるさと納税地方創生基金</t>
    <rPh sb="0" eb="3">
      <t>スソノシ</t>
    </rPh>
    <rPh sb="3" eb="6">
      <t>キギョウバン</t>
    </rPh>
    <rPh sb="10" eb="12">
      <t>ノウゼイ</t>
    </rPh>
    <rPh sb="12" eb="16">
      <t>チホウソウセイ</t>
    </rPh>
    <rPh sb="16" eb="18">
      <t>キキン</t>
    </rPh>
    <phoneticPr fontId="5"/>
  </si>
  <si>
    <t>裾野市公共施設マネジメント基金</t>
    <rPh sb="0" eb="3">
      <t>スソノシ</t>
    </rPh>
    <rPh sb="3" eb="7">
      <t>コウキョウシセツ</t>
    </rPh>
    <rPh sb="13" eb="15">
      <t>キキン</t>
    </rPh>
    <phoneticPr fontId="2"/>
  </si>
  <si>
    <t>裾野市都市施設建設基金</t>
    <rPh sb="0" eb="3">
      <t>スソノシ</t>
    </rPh>
    <rPh sb="3" eb="11">
      <t>トシシセツケンセツキキン</t>
    </rPh>
    <phoneticPr fontId="2"/>
  </si>
  <si>
    <t>裾野市学校教育施設整備基金</t>
    <rPh sb="0" eb="3">
      <t>スソノシ</t>
    </rPh>
    <rPh sb="3" eb="5">
      <t>ガッコウ</t>
    </rPh>
    <rPh sb="5" eb="13">
      <t>キョウイクシセツセイビキキン</t>
    </rPh>
    <phoneticPr fontId="2"/>
  </si>
  <si>
    <t>裾野市特定防衛施設周辺整備調整交付金事業基金</t>
    <rPh sb="0" eb="3">
      <t>スソノシ</t>
    </rPh>
    <rPh sb="3" eb="13">
      <t>トクテイボウエイシセツシュウヘンセイビ</t>
    </rPh>
    <rPh sb="13" eb="18">
      <t>チョウセイコウフキン</t>
    </rPh>
    <rPh sb="18" eb="22">
      <t>ジギョウキキン</t>
    </rPh>
    <phoneticPr fontId="2"/>
  </si>
  <si>
    <t>-</t>
    <phoneticPr fontId="2"/>
  </si>
  <si>
    <t>静岡県市町総合事務組合</t>
    <phoneticPr fontId="2"/>
  </si>
  <si>
    <t>裾野市長泉町衛生施設組合</t>
    <phoneticPr fontId="2"/>
  </si>
  <si>
    <t>静岡県芦湖水利組合</t>
    <phoneticPr fontId="2"/>
  </si>
  <si>
    <t>駿豆学園管理組合</t>
    <phoneticPr fontId="2"/>
  </si>
  <si>
    <t>静岡県後期高齢者医療広域連合</t>
    <phoneticPr fontId="2"/>
  </si>
  <si>
    <t>静岡地方税滞納整理機構</t>
    <phoneticPr fontId="2"/>
  </si>
  <si>
    <t>富士山南東消防組合</t>
    <phoneticPr fontId="2"/>
  </si>
  <si>
    <t>三島市外五ヶ市町箱根山組合</t>
    <phoneticPr fontId="2"/>
  </si>
  <si>
    <t>三島市外三ヶ市町箱根山林組合</t>
    <phoneticPr fontId="2"/>
  </si>
  <si>
    <t>静岡県後期高齢者医療広域連合（事業会計分）</t>
    <phoneticPr fontId="2"/>
  </si>
  <si>
    <t>駿東地区交通災害共済組合</t>
    <phoneticPr fontId="2"/>
  </si>
  <si>
    <t>○</t>
    <phoneticPr fontId="2"/>
  </si>
  <si>
    <t>裾野市土地開発公社</t>
    <rPh sb="0" eb="3">
      <t>スソノシ</t>
    </rPh>
    <rPh sb="3" eb="9">
      <t>トチカイハツコウシャ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</si>
</sst>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6D11-4087-9CE0-B5A1E784F9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91401</c:v>
                </c:pt>
                <c:pt idx="1">
                  <c:v>54851</c:v>
                </c:pt>
                <c:pt idx="2">
                  <c:v>58670</c:v>
                </c:pt>
                <c:pt idx="3">
                  <c:v>69502</c:v>
                </c:pt>
                <c:pt idx="4">
                  <c:v>96820</c:v>
                </c:pt>
              </c:numCache>
            </c:numRef>
          </c:val>
          <c:smooth val="0"/>
          <c:extLst>
            <c:ext xmlns:c16="http://schemas.microsoft.com/office/drawing/2014/chart" uri="{C3380CC4-5D6E-409C-BE32-E72D297353CC}">
              <c16:uniqueId val="{00000001-6D11-4087-9CE0-B5A1E784F9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5.1100000000000003</c:v>
                </c:pt>
                <c:pt idx="1">
                  <c:v>6.39</c:v>
                </c:pt>
                <c:pt idx="2">
                  <c:v>9.99</c:v>
                </c:pt>
                <c:pt idx="3">
                  <c:v>7.5</c:v>
                </c:pt>
                <c:pt idx="4">
                  <c:v>7.01</c:v>
                </c:pt>
              </c:numCache>
            </c:numRef>
          </c:val>
          <c:extLst>
            <c:ext xmlns:c16="http://schemas.microsoft.com/office/drawing/2014/chart" uri="{C3380CC4-5D6E-409C-BE32-E72D297353CC}">
              <c16:uniqueId val="{00000000-D4CC-4FDD-989C-702D672C62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30.7</c:v>
                </c:pt>
                <c:pt idx="1">
                  <c:v>28.9</c:v>
                </c:pt>
                <c:pt idx="2">
                  <c:v>34.659999999999997</c:v>
                </c:pt>
                <c:pt idx="3">
                  <c:v>30.16</c:v>
                </c:pt>
                <c:pt idx="4">
                  <c:v>33.54</c:v>
                </c:pt>
              </c:numCache>
            </c:numRef>
          </c:val>
          <c:extLst>
            <c:ext xmlns:c16="http://schemas.microsoft.com/office/drawing/2014/chart" uri="{C3380CC4-5D6E-409C-BE32-E72D297353CC}">
              <c16:uniqueId val="{00000001-D4CC-4FDD-989C-702D672C62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-1.22</c:v>
                </c:pt>
                <c:pt idx="2">
                  <c:v>4.63</c:v>
                </c:pt>
                <c:pt idx="3">
                  <c:v>-10.72</c:v>
                </c:pt>
                <c:pt idx="4">
                  <c:v>3.82</c:v>
                </c:pt>
              </c:numCache>
            </c:numRef>
          </c:val>
          <c:smooth val="0"/>
          <c:extLst>
            <c:ext xmlns:c16="http://schemas.microsoft.com/office/drawing/2014/chart" uri="{C3380CC4-5D6E-409C-BE32-E72D297353CC}">
              <c16:uniqueId val="{00000002-D4CC-4FDD-989C-702D672C62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D5F-47B6-8755-BB1C3AFAE4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5F-47B6-8755-BB1C3AFAE448}"/>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7D5F-47B6-8755-BB1C3AFAE44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7D5F-47B6-8755-BB1C3AFAE448}"/>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0.05</c:v>
                </c:pt>
                <c:pt idx="6">
                  <c:v>#N/A</c:v>
                </c:pt>
                <c:pt idx="7">
                  <c:v>0.06</c:v>
                </c:pt>
                <c:pt idx="8">
                  <c:v>#N/A</c:v>
                </c:pt>
                <c:pt idx="9">
                  <c:v>0.08</c:v>
                </c:pt>
              </c:numCache>
            </c:numRef>
          </c:val>
          <c:extLst>
            <c:ext xmlns:c16="http://schemas.microsoft.com/office/drawing/2014/chart" uri="{C3380CC4-5D6E-409C-BE32-E72D297353CC}">
              <c16:uniqueId val="{00000004-7D5F-47B6-8755-BB1C3AFAE4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2.08</c:v>
                </c:pt>
                <c:pt idx="2">
                  <c:v>#N/A</c:v>
                </c:pt>
                <c:pt idx="3">
                  <c:v>1.78</c:v>
                </c:pt>
                <c:pt idx="4">
                  <c:v>#N/A</c:v>
                </c:pt>
                <c:pt idx="5">
                  <c:v>1.62</c:v>
                </c:pt>
                <c:pt idx="6">
                  <c:v>#N/A</c:v>
                </c:pt>
                <c:pt idx="7">
                  <c:v>0.61</c:v>
                </c:pt>
                <c:pt idx="8">
                  <c:v>#N/A</c:v>
                </c:pt>
                <c:pt idx="9">
                  <c:v>0.44</c:v>
                </c:pt>
              </c:numCache>
            </c:numRef>
          </c:val>
          <c:extLst>
            <c:ext xmlns:c16="http://schemas.microsoft.com/office/drawing/2014/chart" uri="{C3380CC4-5D6E-409C-BE32-E72D297353CC}">
              <c16:uniqueId val="{00000005-7D5F-47B6-8755-BB1C3AFAE44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1.22</c:v>
                </c:pt>
                <c:pt idx="4">
                  <c:v>#N/A</c:v>
                </c:pt>
                <c:pt idx="5">
                  <c:v>1.22</c:v>
                </c:pt>
                <c:pt idx="6">
                  <c:v>#N/A</c:v>
                </c:pt>
                <c:pt idx="7">
                  <c:v>0.92</c:v>
                </c:pt>
                <c:pt idx="8">
                  <c:v>#N/A</c:v>
                </c:pt>
                <c:pt idx="9">
                  <c:v>0.56999999999999995</c:v>
                </c:pt>
              </c:numCache>
            </c:numRef>
          </c:val>
          <c:extLst>
            <c:ext xmlns:c16="http://schemas.microsoft.com/office/drawing/2014/chart" uri="{C3380CC4-5D6E-409C-BE32-E72D297353CC}">
              <c16:uniqueId val="{00000006-7D5F-47B6-8755-BB1C3AFAE4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1.1499999999999999</c:v>
                </c:pt>
                <c:pt idx="4">
                  <c:v>#N/A</c:v>
                </c:pt>
                <c:pt idx="5">
                  <c:v>1.31</c:v>
                </c:pt>
                <c:pt idx="6">
                  <c:v>#N/A</c:v>
                </c:pt>
                <c:pt idx="7">
                  <c:v>0.79</c:v>
                </c:pt>
                <c:pt idx="8">
                  <c:v>#N/A</c:v>
                </c:pt>
                <c:pt idx="9">
                  <c:v>1.49</c:v>
                </c:pt>
              </c:numCache>
            </c:numRef>
          </c:val>
          <c:extLst>
            <c:ext xmlns:c16="http://schemas.microsoft.com/office/drawing/2014/chart" uri="{C3380CC4-5D6E-409C-BE32-E72D297353CC}">
              <c16:uniqueId val="{00000007-7D5F-47B6-8755-BB1C3AFAE4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5.08</c:v>
                </c:pt>
                <c:pt idx="2">
                  <c:v>#N/A</c:v>
                </c:pt>
                <c:pt idx="3">
                  <c:v>6.35</c:v>
                </c:pt>
                <c:pt idx="4">
                  <c:v>#N/A</c:v>
                </c:pt>
                <c:pt idx="5">
                  <c:v>9.9600000000000009</c:v>
                </c:pt>
                <c:pt idx="6">
                  <c:v>#N/A</c:v>
                </c:pt>
                <c:pt idx="7">
                  <c:v>7.46</c:v>
                </c:pt>
                <c:pt idx="8">
                  <c:v>#N/A</c:v>
                </c:pt>
                <c:pt idx="9">
                  <c:v>6.98</c:v>
                </c:pt>
              </c:numCache>
            </c:numRef>
          </c:val>
          <c:extLst>
            <c:ext xmlns:c16="http://schemas.microsoft.com/office/drawing/2014/chart" uri="{C3380CC4-5D6E-409C-BE32-E72D297353CC}">
              <c16:uniqueId val="{00000008-7D5F-47B6-8755-BB1C3AFAE4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16.88</c:v>
                </c:pt>
                <c:pt idx="2">
                  <c:v>#N/A</c:v>
                </c:pt>
                <c:pt idx="3">
                  <c:v>18.23</c:v>
                </c:pt>
                <c:pt idx="4">
                  <c:v>#N/A</c:v>
                </c:pt>
                <c:pt idx="5">
                  <c:v>21.27</c:v>
                </c:pt>
                <c:pt idx="6">
                  <c:v>#N/A</c:v>
                </c:pt>
                <c:pt idx="7">
                  <c:v>22.59</c:v>
                </c:pt>
                <c:pt idx="8">
                  <c:v>#N/A</c:v>
                </c:pt>
                <c:pt idx="9">
                  <c:v>23.78</c:v>
                </c:pt>
              </c:numCache>
            </c:numRef>
          </c:val>
          <c:extLst>
            <c:ext xmlns:c16="http://schemas.microsoft.com/office/drawing/2014/chart" uri="{C3380CC4-5D6E-409C-BE32-E72D297353CC}">
              <c16:uniqueId val="{00000009-7D5F-47B6-8755-BB1C3AFAE4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1370</c:v>
                </c:pt>
                <c:pt idx="5">
                  <c:v>1341</c:v>
                </c:pt>
                <c:pt idx="8">
                  <c:v>1359</c:v>
                </c:pt>
                <c:pt idx="11">
                  <c:v>1373</c:v>
                </c:pt>
                <c:pt idx="14">
                  <c:v>1350</c:v>
                </c:pt>
              </c:numCache>
            </c:numRef>
          </c:val>
          <c:extLst>
            <c:ext xmlns:c16="http://schemas.microsoft.com/office/drawing/2014/chart" uri="{C3380CC4-5D6E-409C-BE32-E72D297353CC}">
              <c16:uniqueId val="{00000000-3B4D-42C5-85D9-59C63326B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4D-42C5-85D9-59C63326B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4D-42C5-85D9-59C63326B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13</c:v>
                </c:pt>
                <c:pt idx="6">
                  <c:v>12</c:v>
                </c:pt>
                <c:pt idx="9">
                  <c:v>20</c:v>
                </c:pt>
                <c:pt idx="12">
                  <c:v>39</c:v>
                </c:pt>
              </c:numCache>
            </c:numRef>
          </c:val>
          <c:extLst>
            <c:ext xmlns:c16="http://schemas.microsoft.com/office/drawing/2014/chart" uri="{C3380CC4-5D6E-409C-BE32-E72D297353CC}">
              <c16:uniqueId val="{00000003-3B4D-42C5-85D9-59C63326B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290</c:v>
                </c:pt>
                <c:pt idx="6">
                  <c:v>269</c:v>
                </c:pt>
                <c:pt idx="9">
                  <c:v>266</c:v>
                </c:pt>
                <c:pt idx="12">
                  <c:v>260</c:v>
                </c:pt>
              </c:numCache>
            </c:numRef>
          </c:val>
          <c:extLst>
            <c:ext xmlns:c16="http://schemas.microsoft.com/office/drawing/2014/chart" uri="{C3380CC4-5D6E-409C-BE32-E72D297353CC}">
              <c16:uniqueId val="{00000004-3B4D-42C5-85D9-59C63326B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4D-42C5-85D9-59C63326B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4D-42C5-85D9-59C63326B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2245</c:v>
                </c:pt>
                <c:pt idx="3">
                  <c:v>2463</c:v>
                </c:pt>
                <c:pt idx="6">
                  <c:v>2373</c:v>
                </c:pt>
                <c:pt idx="9">
                  <c:v>2382</c:v>
                </c:pt>
                <c:pt idx="12">
                  <c:v>2308</c:v>
                </c:pt>
              </c:numCache>
            </c:numRef>
          </c:val>
          <c:extLst>
            <c:ext xmlns:c16="http://schemas.microsoft.com/office/drawing/2014/chart" uri="{C3380CC4-5D6E-409C-BE32-E72D297353CC}">
              <c16:uniqueId val="{00000007-3B4D-42C5-85D9-59C63326BD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1188</c:v>
                </c:pt>
                <c:pt idx="2">
                  <c:v>#N/A</c:v>
                </c:pt>
                <c:pt idx="3">
                  <c:v>#N/A</c:v>
                </c:pt>
                <c:pt idx="4">
                  <c:v>1425</c:v>
                </c:pt>
                <c:pt idx="5">
                  <c:v>#N/A</c:v>
                </c:pt>
                <c:pt idx="6">
                  <c:v>#N/A</c:v>
                </c:pt>
                <c:pt idx="7">
                  <c:v>1295</c:v>
                </c:pt>
                <c:pt idx="8">
                  <c:v>#N/A</c:v>
                </c:pt>
                <c:pt idx="9">
                  <c:v>#N/A</c:v>
                </c:pt>
                <c:pt idx="10">
                  <c:v>1295</c:v>
                </c:pt>
                <c:pt idx="11">
                  <c:v>#N/A</c:v>
                </c:pt>
                <c:pt idx="12">
                  <c:v>#N/A</c:v>
                </c:pt>
                <c:pt idx="13">
                  <c:v>1257</c:v>
                </c:pt>
                <c:pt idx="14">
                  <c:v>#N/A</c:v>
                </c:pt>
              </c:numCache>
            </c:numRef>
          </c:val>
          <c:smooth val="0"/>
          <c:extLst>
            <c:ext xmlns:c16="http://schemas.microsoft.com/office/drawing/2014/chart" uri="{C3380CC4-5D6E-409C-BE32-E72D297353CC}">
              <c16:uniqueId val="{00000008-3B4D-42C5-85D9-59C63326BD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11830</c:v>
                </c:pt>
                <c:pt idx="5">
                  <c:v>11416</c:v>
                </c:pt>
                <c:pt idx="8">
                  <c:v>10826</c:v>
                </c:pt>
                <c:pt idx="11">
                  <c:v>10114</c:v>
                </c:pt>
                <c:pt idx="14">
                  <c:v>9501</c:v>
                </c:pt>
              </c:numCache>
            </c:numRef>
          </c:val>
          <c:extLst>
            <c:ext xmlns:c16="http://schemas.microsoft.com/office/drawing/2014/chart" uri="{C3380CC4-5D6E-409C-BE32-E72D297353CC}">
              <c16:uniqueId val="{00000000-753E-42C0-99BC-20D65EE6D8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2245</c:v>
                </c:pt>
                <c:pt idx="5">
                  <c:v>2329</c:v>
                </c:pt>
                <c:pt idx="8">
                  <c:v>2148</c:v>
                </c:pt>
                <c:pt idx="11">
                  <c:v>2307</c:v>
                </c:pt>
                <c:pt idx="14">
                  <c:v>2612</c:v>
                </c:pt>
              </c:numCache>
            </c:numRef>
          </c:val>
          <c:extLst>
            <c:ext xmlns:c16="http://schemas.microsoft.com/office/drawing/2014/chart" uri="{C3380CC4-5D6E-409C-BE32-E72D297353CC}">
              <c16:uniqueId val="{00000001-753E-42C0-99BC-20D65EE6D8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6331</c:v>
                </c:pt>
                <c:pt idx="5">
                  <c:v>6138</c:v>
                </c:pt>
                <c:pt idx="8">
                  <c:v>6602</c:v>
                </c:pt>
                <c:pt idx="11">
                  <c:v>6131</c:v>
                </c:pt>
                <c:pt idx="14">
                  <c:v>6286</c:v>
                </c:pt>
              </c:numCache>
            </c:numRef>
          </c:val>
          <c:extLst>
            <c:ext xmlns:c16="http://schemas.microsoft.com/office/drawing/2014/chart" uri="{C3380CC4-5D6E-409C-BE32-E72D297353CC}">
              <c16:uniqueId val="{00000002-753E-42C0-99BC-20D65EE6D8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3E-42C0-99BC-20D65EE6D8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3E-42C0-99BC-20D65EE6D8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3E-42C0-99BC-20D65EE6D8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2838</c:v>
                </c:pt>
                <c:pt idx="3">
                  <c:v>2836</c:v>
                </c:pt>
                <c:pt idx="6">
                  <c:v>2786</c:v>
                </c:pt>
                <c:pt idx="9">
                  <c:v>2745</c:v>
                </c:pt>
                <c:pt idx="12">
                  <c:v>2808</c:v>
                </c:pt>
              </c:numCache>
            </c:numRef>
          </c:val>
          <c:extLst>
            <c:ext xmlns:c16="http://schemas.microsoft.com/office/drawing/2014/chart" uri="{C3380CC4-5D6E-409C-BE32-E72D297353CC}">
              <c16:uniqueId val="{00000006-753E-42C0-99BC-20D65EE6D8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244</c:v>
                </c:pt>
                <c:pt idx="3">
                  <c:v>252</c:v>
                </c:pt>
                <c:pt idx="6">
                  <c:v>342</c:v>
                </c:pt>
                <c:pt idx="9">
                  <c:v>350</c:v>
                </c:pt>
                <c:pt idx="12">
                  <c:v>434</c:v>
                </c:pt>
              </c:numCache>
            </c:numRef>
          </c:val>
          <c:extLst>
            <c:ext xmlns:c16="http://schemas.microsoft.com/office/drawing/2014/chart" uri="{C3380CC4-5D6E-409C-BE32-E72D297353CC}">
              <c16:uniqueId val="{00000007-753E-42C0-99BC-20D65EE6D8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3405</c:v>
                </c:pt>
                <c:pt idx="3">
                  <c:v>3437</c:v>
                </c:pt>
                <c:pt idx="6">
                  <c:v>2978</c:v>
                </c:pt>
                <c:pt idx="9">
                  <c:v>2666</c:v>
                </c:pt>
                <c:pt idx="12">
                  <c:v>2502</c:v>
                </c:pt>
              </c:numCache>
            </c:numRef>
          </c:val>
          <c:extLst>
            <c:ext xmlns:c16="http://schemas.microsoft.com/office/drawing/2014/chart" uri="{C3380CC4-5D6E-409C-BE32-E72D297353CC}">
              <c16:uniqueId val="{00000008-753E-42C0-99BC-20D65EE6D8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c:v>
                </c:pt>
                <c:pt idx="12">
                  <c:v>143</c:v>
                </c:pt>
              </c:numCache>
            </c:numRef>
          </c:val>
          <c:extLst>
            <c:ext xmlns:c16="http://schemas.microsoft.com/office/drawing/2014/chart" uri="{C3380CC4-5D6E-409C-BE32-E72D297353CC}">
              <c16:uniqueId val="{00000009-753E-42C0-99BC-20D65EE6D8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19499</c:v>
                </c:pt>
                <c:pt idx="3">
                  <c:v>18664</c:v>
                </c:pt>
                <c:pt idx="6">
                  <c:v>17402</c:v>
                </c:pt>
                <c:pt idx="9">
                  <c:v>15787</c:v>
                </c:pt>
                <c:pt idx="12">
                  <c:v>14860</c:v>
                </c:pt>
              </c:numCache>
            </c:numRef>
          </c:val>
          <c:extLst>
            <c:ext xmlns:c16="http://schemas.microsoft.com/office/drawing/2014/chart" uri="{C3380CC4-5D6E-409C-BE32-E72D297353CC}">
              <c16:uniqueId val="{0000000A-753E-42C0-99BC-20D65EE6D8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5580</c:v>
                </c:pt>
                <c:pt idx="2">
                  <c:v>#N/A</c:v>
                </c:pt>
                <c:pt idx="3">
                  <c:v>#N/A</c:v>
                </c:pt>
                <c:pt idx="4">
                  <c:v>5306</c:v>
                </c:pt>
                <c:pt idx="5">
                  <c:v>#N/A</c:v>
                </c:pt>
                <c:pt idx="6">
                  <c:v>#N/A</c:v>
                </c:pt>
                <c:pt idx="7">
                  <c:v>3932</c:v>
                </c:pt>
                <c:pt idx="8">
                  <c:v>#N/A</c:v>
                </c:pt>
                <c:pt idx="9">
                  <c:v>#N/A</c:v>
                </c:pt>
                <c:pt idx="10">
                  <c:v>3000</c:v>
                </c:pt>
                <c:pt idx="11">
                  <c:v>#N/A</c:v>
                </c:pt>
                <c:pt idx="12">
                  <c:v>#N/A</c:v>
                </c:pt>
                <c:pt idx="13">
                  <c:v>2349</c:v>
                </c:pt>
                <c:pt idx="14">
                  <c:v>#N/A</c:v>
                </c:pt>
              </c:numCache>
            </c:numRef>
          </c:val>
          <c:smooth val="0"/>
          <c:extLst>
            <c:ext xmlns:c16="http://schemas.microsoft.com/office/drawing/2014/chart" uri="{C3380CC4-5D6E-409C-BE32-E72D297353CC}">
              <c16:uniqueId val="{0000000B-753E-42C0-99BC-20D65EE6D8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4077</c:v>
                </c:pt>
                <c:pt idx="1">
                  <c:v>3642</c:v>
                </c:pt>
                <c:pt idx="2">
                  <c:v>4153</c:v>
                </c:pt>
              </c:numCache>
            </c:numRef>
          </c:val>
          <c:extLst>
            <c:ext xmlns:c16="http://schemas.microsoft.com/office/drawing/2014/chart" uri="{C3380CC4-5D6E-409C-BE32-E72D297353CC}">
              <c16:uniqueId val="{00000000-7884-4EB7-9D6F-6CEE44C09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c:v>
                </c:pt>
                <c:pt idx="1">
                  <c:v>93</c:v>
                </c:pt>
                <c:pt idx="2">
                  <c:v>126</c:v>
                </c:pt>
              </c:numCache>
            </c:numRef>
          </c:val>
          <c:extLst>
            <c:ext xmlns:c16="http://schemas.microsoft.com/office/drawing/2014/chart" uri="{C3380CC4-5D6E-409C-BE32-E72D297353CC}">
              <c16:uniqueId val="{00000001-7884-4EB7-9D6F-6CEE44C09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4567</c:v>
                </c:pt>
                <c:pt idx="1">
                  <c:v>4371</c:v>
                </c:pt>
                <c:pt idx="2">
                  <c:v>3629</c:v>
                </c:pt>
              </c:numCache>
            </c:numRef>
          </c:val>
          <c:extLst>
            <c:ext xmlns:c16="http://schemas.microsoft.com/office/drawing/2014/chart" uri="{C3380CC4-5D6E-409C-BE32-E72D297353CC}">
              <c16:uniqueId val="{00000002-7884-4EB7-9D6F-6CEE44C09D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静岡県裾野市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元利償還金については令和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年がピークの見込であるが、概ね横這いで推移し、大規模な借入の償還が終わる令和</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年以降は減少していくと見込む。</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一方、公営企業債の元利償還金に対する繰入金は減少傾向であるため、実質公債費比率の分子の上昇を抑制する一因となっている。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effectLst/>
              <a:latin typeface="ＭＳ Ｐゴシック" panose="020B0600070205080204" pitchFamily="50" charset="-128"/>
              <a:ea typeface="ＭＳ Ｐゴシック" panose="020B0600070205080204" pitchFamily="50" charset="-128"/>
            </a:rPr>
            <a:t>算入公債費については、都市計画税等の特定財源は経年により変動があるが、需要額算入される公債費は地方債現在高の減少により減少していく見込み。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年度までは現在の水準が継続されるものの緩やかに減少すると見込んでいる。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静岡県裾野市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年度の将来負担額は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20,748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百万円で前年度から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805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百万円減少している。一般会計等に係る地方債の現在高が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926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百万円減少しており、今後も地方債の元利償還金が地方債発行額を上回ると見込んでいるため、地方債の現在高は減少傾向にある。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方、基準財政需要額に算入される地方債の現在高も減少しており、基準財政需要額算入見込額は減少傾向にある。また、充当可能基金である財政調整基金やその他特定目的基金を毎年度取崩していることから、充当可能財源等は全体として減少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このため、地方債の現在高の減少額ほど将来負担比率</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分子への影響は少ないものと見込んでいる。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地方債償還の平準化を図りつつも</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学校再編や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公共施設マネジメントのために</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地方債発行額は増加していくため、それに伴い将来負担比率の分子も上昇していくものと見込む。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静岡県裾野市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財政調整基金は市税等の歳入の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その他特定目的基金の内、裾野市都市施設建設基金は裾野駅周辺整理事業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及び公園整備事業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百万円充当したことにより前年度より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百万円の減少となった。また、裾野市企業版ふるさと納税地方創生基金は岩波駅周辺整備事業の継続実施により</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498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百万円減少し、裾野市特定防衛施設周辺整備調整交付金事業基金は予防接種事業やこども医療費助成事業への充当と積立に伴い</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百万円減少した。基金全体では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199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財政非常事態宣言を解除し、財政運営指標として財政調整基金残高が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億円を下回らないことを定めている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。今後も公債費の高止まり、公共施設の大規模改修等を見込む中で、財政調整基金を取り崩す財政運営が当面は続くことが見込まれるが、中長期的には収支均衡が図られ、財政調整基金は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億円台で推移する。</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また、公共施設の大規模改修事業実施のため、裾野市都市施設建設基金や裾野市学校教育施設整備基金は当該事業の財源として活用することを見込んでいる。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裾野市企業版ふるさと納税地方創生基金：企業版ふるさと納税を活用した地方創生事業の推進　　</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裾野市公共施設マネジメント基金：裾野市公共施設等総合管理計画に定められた公共施設等マネジメントの推進　　　　　　　　　　　　　　　　　　　　　　　　　　　　　　　　　　　　　　　　　　　　　　　　　　　　　　　　　　　　　　　　　　　　　　　　　　　　　　　　　　　　　　　　　　　　裾野市都市施設建設基金：都市施設建設事業の推進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裾野市学校教育施設整備基金：学校教育施設の建設、取得、改修その他の整備</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裾野市特定防衛施設周辺整備調整交付金事業基金：防衛施設周辺整備調整交付金を財源とした公共施設の整備または事業の実施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裾野市企業版ふるさと納税地方創生基金：企業版ふるさと納税による寄附金を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1,419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1,917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百万円取崩し等による減</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裾野市公共施設マネジメント基金：運用益を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百万円積立てたことによる増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裾野市都市施設設建設基金：</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運用益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百万円積立て、裾野駅周辺整備事業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及び公園整備事業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裾野市学校教育施設整備基金：</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運用益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百万円積立て、小学校</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再編事業</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裾野市特定防衛施設周辺整備調整交付金事業基金：予防接種事業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医療費助成事業</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及び文化センター改修事業へ</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百万円充当し、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次年度の同事業への財源として防衛</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条交付金</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百万円積立したこと等による減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過去の法人市民税率の改正により、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法人市民税減少に伴い一般財源が不足しており定期的な積み立ては難しい状況にあるが、遊休地の売却等を行い積み立て可能な財源を確保する。特に、その財源の性質や経緯などを勘案し、今後も継続実施される裾野駅周辺整備事業や学校教育施設再編事業に充当するため、裾野市都市施設建設基金及び裾野市学校教育施設整備基金並びに裾野市公共施設ﾏﾈｼﾞﾒﾝﾄ基金について優先的に積み立てを行う。また、企業版ふるさと納税を活用して岩波駅周辺整備を行うため、裾野市企業版ふるさと納税地方創生基金に計画的に積み立て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市税収入及び普通交付税の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により、取崩</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百万円に対して、積立額が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となり、積立額が取崩額を上回ったため、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市独自の指標として財政調整基金の下限値を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億円と設定しているので、当指標を下回らないよう中長期的に収支均衡を目指す。</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地方交付税追加交付にて臨時財政対策債償還基金費があったため、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百万円を積立てたもの。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地方交付税において基金への積立を要請されたものについては、算定額相当の積立を検討する。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静岡県裾野市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48,688
47,800
138.12
28,261,683
26,253,468
867,699
12,381,388
14,860,475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年度の法人市民税収の減により、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前年度を大幅に下回り、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ヶ年の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財政力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指数として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下降した。令和元年度の法人税率改正により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法人税割の収入水準は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これまでの水準を維持できなくなってきて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いる一方、令和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年度は法人税を含む地方税収全体で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745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百万円の増額であったため、令和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一時的に財政力指数の上昇が見込まれる。ただし、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経常的には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を下回る想定をしているため</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普通交付税の交付団体を見込む。</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1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22578</xdr:rowOff>
    </xdr:from>
    <xdr:to>
      <xdr:col>23</xdr:col>
      <xdr:colOff>184150</xdr:colOff>
      <xdr:row>40</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は、人事院勧告等による人件費や物価高騰等による物件費の増により、全体で</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百万増加した。歳入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分母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は、法人市民税収の増により地方税全体で</a:t>
          </a:r>
          <a:r>
            <a:rPr kumimoji="1" lang="en-US" altLang="ja-JP" sz="1300">
              <a:latin typeface="ＭＳ Ｐゴシック" panose="020B0600070205080204" pitchFamily="50" charset="-128"/>
              <a:ea typeface="ＭＳ Ｐゴシック" panose="020B0600070205080204" pitchFamily="50" charset="-128"/>
            </a:rPr>
            <a:t>745</a:t>
          </a:r>
          <a:r>
            <a:rPr kumimoji="1" lang="ja-JP" altLang="en-US" sz="1300">
              <a:latin typeface="ＭＳ Ｐゴシック" panose="020B0600070205080204" pitchFamily="50" charset="-128"/>
              <a:ea typeface="ＭＳ Ｐゴシック" panose="020B0600070205080204" pitchFamily="50" charset="-128"/>
            </a:rPr>
            <a:t>百万の増、その他特例交付金や普通交付税の増により全体で</a:t>
          </a:r>
          <a:r>
            <a:rPr kumimoji="1" lang="en-US" altLang="ja-JP" sz="1300">
              <a:latin typeface="ＭＳ Ｐゴシック" panose="020B0600070205080204" pitchFamily="50" charset="-128"/>
              <a:ea typeface="ＭＳ Ｐゴシック" panose="020B0600070205080204" pitchFamily="50" charset="-128"/>
            </a:rPr>
            <a:t>1,602</a:t>
          </a:r>
          <a:r>
            <a:rPr kumimoji="1" lang="ja-JP" altLang="en-US" sz="1300">
              <a:latin typeface="ＭＳ Ｐゴシック" panose="020B0600070205080204" pitchFamily="50" charset="-128"/>
              <a:ea typeface="ＭＳ Ｐゴシック" panose="020B0600070205080204" pitchFamily="50" charset="-128"/>
            </a:rPr>
            <a:t>百万円の増となった。その結果、歳出の増はあったが、歳入の増が大きかったため、経常収支比率は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ﾎﾟｲﾝﾄ改善した。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分子側の変動は類似団体平均と近似しているが、分母である歳入において類似団体平均との差が生じている。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65</xdr:row>
      <xdr:rowOff>60960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16578"/>
          <a:ext cx="8382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64</xdr:row>
      <xdr:rowOff>27305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022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27305</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001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52405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147955</xdr:rowOff>
    </xdr:from>
    <xdr:to>
      <xdr:col>11</xdr:col>
      <xdr:colOff>82550</xdr:colOff>
      <xdr:row>64</xdr:row>
      <xdr:rowOff>78105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62882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人件費は、人勧対応に伴う職員給や会計年度任用職員の勤勉手当等の増により、</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百万の増となっているが、物件費は、物価高騰等の影響を受けつつも、新型ｺﾛﾅｳｲﾙｽﾜｸﾁﾝの定期接種化による予防事業費の減もあり、微増程度に留まっている。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類似団体平均と比較してもほぼ同様の変動と分析できるが、人件費は、民生費や教育費の分野で県平均より高い傾向にあることは把握している。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今後、小中学校や幼稚園・保育園の再編を実施する予定のため、施設数の減少に合わせて人件費や物件費も適正化していく見込みである。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82297</xdr:rowOff>
    </xdr:from>
    <xdr:to>
      <xdr:col>23</xdr:col>
      <xdr:colOff>133350</xdr:colOff>
      <xdr:row>83</xdr:row>
      <xdr:rowOff>19360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1197"/>
          <a:ext cx="838200" cy="10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63500</xdr:rowOff>
    </xdr:from>
    <xdr:to>
      <xdr:col>19</xdr:col>
      <xdr:colOff>133350</xdr:colOff>
      <xdr:row>82</xdr:row>
      <xdr:rowOff>82297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2400"/>
          <a:ext cx="889000" cy="1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63500</xdr:rowOff>
    </xdr:from>
    <xdr:to>
      <xdr:col>15</xdr:col>
      <xdr:colOff>82550</xdr:colOff>
      <xdr:row>82</xdr:row>
      <xdr:rowOff>80922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22400"/>
          <a:ext cx="889000" cy="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59302</xdr:rowOff>
    </xdr:from>
    <xdr:to>
      <xdr:col>11</xdr:col>
      <xdr:colOff>31750</xdr:colOff>
      <xdr:row>82</xdr:row>
      <xdr:rowOff>80922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8202"/>
          <a:ext cx="889000" cy="2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140010</xdr:rowOff>
    </xdr:from>
    <xdr:to>
      <xdr:col>23</xdr:col>
      <xdr:colOff>184150</xdr:colOff>
      <xdr:row>83</xdr:row>
      <xdr:rowOff>70160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31497</xdr:rowOff>
    </xdr:from>
    <xdr:to>
      <xdr:col>19</xdr:col>
      <xdr:colOff>184150</xdr:colOff>
      <xdr:row>82</xdr:row>
      <xdr:rowOff>133097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143274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9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12700</xdr:rowOff>
    </xdr:from>
    <xdr:to>
      <xdr:col>15</xdr:col>
      <xdr:colOff>133350</xdr:colOff>
      <xdr:row>82</xdr:row>
      <xdr:rowOff>114300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30122</xdr:rowOff>
    </xdr:from>
    <xdr:to>
      <xdr:col>11</xdr:col>
      <xdr:colOff>82550</xdr:colOff>
      <xdr:row>82</xdr:row>
      <xdr:rowOff>131722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141899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5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8502</xdr:rowOff>
    </xdr:from>
    <xdr:to>
      <xdr:col>7</xdr:col>
      <xdr:colOff>31750</xdr:colOff>
      <xdr:row>82</xdr:row>
      <xdr:rowOff>110102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94879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5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前年度からの数値の変動はない。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給料表改定等の給与体系の独自見直しを実施し給与水準の適正化を図っているが、経験年数等の各階層別では数値に差があり職員の階層の切り替わりによって数値が増減する可能性もあるため、毎年度の指数の変動には注視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3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51707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531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70364"/>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年度に近隣市町と消防広域組合を設立し、平成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消防職員が身分切替により組合職員となったため、類似団体平均を下回っている要因と考える。一方、人件費及び物件費等の状況においては類似団体と比較してもほぼ同様の変動と分析しているが、人件費は、民生費や教育費の分野で県平均より高い傾向にあることから、今後は小中学校や幼稚園・保育園の再編事業を進め、職員数を含めた人件費全体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65042</xdr:rowOff>
    </xdr:from>
    <xdr:to>
      <xdr:col>81</xdr:col>
      <xdr:colOff>44450</xdr:colOff>
      <xdr:row>60</xdr:row>
      <xdr:rowOff>77107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5204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78831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6410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77107</xdr:rowOff>
    </xdr:from>
    <xdr:to>
      <xdr:col>72</xdr:col>
      <xdr:colOff>203200</xdr:colOff>
      <xdr:row>60</xdr:row>
      <xdr:rowOff>78831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64107"/>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63319</xdr:rowOff>
    </xdr:from>
    <xdr:to>
      <xdr:col>68</xdr:col>
      <xdr:colOff>152400</xdr:colOff>
      <xdr:row>60</xdr:row>
      <xdr:rowOff>77107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503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14242</xdr:rowOff>
    </xdr:from>
    <xdr:to>
      <xdr:col>81</xdr:col>
      <xdr:colOff>95250</xdr:colOff>
      <xdr:row>60</xdr:row>
      <xdr:rowOff>115842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30769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26307</xdr:rowOff>
    </xdr:from>
    <xdr:to>
      <xdr:col>77</xdr:col>
      <xdr:colOff>95250</xdr:colOff>
      <xdr:row>60</xdr:row>
      <xdr:rowOff>127907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138084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28031</xdr:rowOff>
    </xdr:from>
    <xdr:to>
      <xdr:col>73</xdr:col>
      <xdr:colOff>44450</xdr:colOff>
      <xdr:row>60</xdr:row>
      <xdr:rowOff>129631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138084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単年度の数値では令和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％と年々下降傾向にある。公債費は過年度発行分の償還予定により令和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年度まで現在の水準で高止まりする見込みで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ある。地方債については、今後、計画的な発行を見込むが、償還期間の延長により負担の平準化を図るため、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将来的には公債費は減少する見込みであるが、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一定の水準で下げ止まる見込みである。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20320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158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20320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167640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111337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791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127423</xdr:rowOff>
    </xdr:from>
    <xdr:to>
      <xdr:col>64</xdr:col>
      <xdr:colOff>152400</xdr:colOff>
      <xdr:row>43</xdr:row>
      <xdr:rowOff>57573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42350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分母となる標準財政規模が前年度から増加していることに加え、分子側の地方債現在高が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充当可能基金額が微増していることから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％減少した。地方債については、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長期的な財政運営を見据えたうえで計画的な発行を見込むことから、一定年度減少後は、再度増加する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である。また、充当可能基金は前年度から増加したものの、今後学校教育施設整備基金や都市施設建設基金をはじめとするその他特定目的基金の取崩を予定しているため、分子側の控除額も減少していくもの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76412</xdr:rowOff>
    </xdr:from>
    <xdr:to>
      <xdr:col>81</xdr:col>
      <xdr:colOff>44450</xdr:colOff>
      <xdr:row>15</xdr:row>
      <xdr:rowOff>164888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648162"/>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164888</xdr:rowOff>
    </xdr:from>
    <xdr:to>
      <xdr:col>77</xdr:col>
      <xdr:colOff>44450</xdr:colOff>
      <xdr:row>16</xdr:row>
      <xdr:rowOff>122132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3663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122132</xdr:rowOff>
    </xdr:from>
    <xdr:to>
      <xdr:col>72</xdr:col>
      <xdr:colOff>203200</xdr:colOff>
      <xdr:row>17</xdr:row>
      <xdr:rowOff>96802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65332"/>
          <a:ext cx="889000" cy="1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96802</xdr:rowOff>
    </xdr:from>
    <xdr:to>
      <xdr:col>68</xdr:col>
      <xdr:colOff>152400</xdr:colOff>
      <xdr:row>17</xdr:row>
      <xdr:rowOff>145062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114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25612</xdr:rowOff>
    </xdr:from>
    <xdr:to>
      <xdr:col>81</xdr:col>
      <xdr:colOff>95250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169139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6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114088</xdr:rowOff>
    </xdr:from>
    <xdr:to>
      <xdr:col>77</xdr:col>
      <xdr:colOff>95250</xdr:colOff>
      <xdr:row>16</xdr:row>
      <xdr:rowOff>44238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29015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72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71332</xdr:rowOff>
    </xdr:from>
    <xdr:to>
      <xdr:col>73</xdr:col>
      <xdr:colOff>44450</xdr:colOff>
      <xdr:row>17</xdr:row>
      <xdr:rowOff>1482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157709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46002</xdr:rowOff>
    </xdr:from>
    <xdr:to>
      <xdr:col>68</xdr:col>
      <xdr:colOff>203200</xdr:colOff>
      <xdr:row>17</xdr:row>
      <xdr:rowOff>147602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132379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4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94262</xdr:rowOff>
    </xdr:from>
    <xdr:to>
      <xdr:col>64</xdr:col>
      <xdr:colOff>152400</xdr:colOff>
      <xdr:row>18</xdr:row>
      <xdr:rowOff>24412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9189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9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静岡県裾野市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48,688
47,800
138.12
28,261,683
26,253,468
867,699
12,381,388
14,860,475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対応に伴う職員給や会計年度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職員の勤勉手当等の増により、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百万の増となっている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が、分母側である法人市民税の増による影響により、経常収支比率自体が改善したことにより、類似団体平均を下回る結果となった。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幼稚園・保育園の再編等を含めた施設の適正化により職員数や人件費にも影響があると考えられる。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物価高騰等の影響を受けつつも、新型ｺﾛﾅｳｲﾙｽﾜｸﾁﾝの定期接種化による予防事業費の減もあり、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決算額自体は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微増程度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留まっている。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文化スポーツ施設の指定管理料や公共施設の土地借地料が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特殊増要因であると認識しているが、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分母側である法人市民税の増による影響により、経常収支比率自体が改善したことにより、類似団体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を下回る結果となった。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644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1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児童福祉補助給付や自立支援給付費の増により、経常一般財源としては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百万円増となっている。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令和元年度に着手した行財政構造改革により単独事業としての扶助費は減少したが、今後扶助費全体の経費としては県平均や類似団体平均の水準に近似していくものと推計する。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4535</xdr:rowOff>
    </xdr:from>
    <xdr:to>
      <xdr:col>24</xdr:col>
      <xdr:colOff>25400</xdr:colOff>
      <xdr:row>53</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0913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89934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78015</xdr:rowOff>
    </xdr:from>
    <xdr:to>
      <xdr:col>15</xdr:col>
      <xdr:colOff>98425</xdr:colOff>
      <xdr:row>53</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89934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42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125185</xdr:rowOff>
    </xdr:from>
    <xdr:to>
      <xdr:col>24</xdr:col>
      <xdr:colOff>76200</xdr:colOff>
      <xdr:row>53</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141712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27215</xdr:rowOff>
    </xdr:from>
    <xdr:to>
      <xdr:col>15</xdr:col>
      <xdr:colOff>149225</xdr:colOff>
      <xdr:row>52</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2722</xdr:rowOff>
    </xdr:from>
    <xdr:to>
      <xdr:col>11</xdr:col>
      <xdr:colOff>60325</xdr:colOff>
      <xdr:row>53</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a:t>
          </a:r>
          <a:r>
            <a:rPr kumimoji="1" lang="ja-JP" altLang="en-US" sz="1300">
              <a:solidFill>
                <a:schemeClr val="tx1"/>
              </a:solidFill>
              <a:latin typeface="ＭＳ Ｐゴシック" panose="020B0600070205080204" pitchFamily="50" charset="-128"/>
              <a:ea typeface="ＭＳ Ｐゴシック" panose="020B0600070205080204" pitchFamily="50" charset="-128"/>
            </a:rPr>
            <a:t>出金として、介護保険特別会計や後期高齢者医療事業特別会計への繰出金が合計で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百万程度の増となっており、今後も対象者の増加により上昇していくと見込んでいる。ただし、令和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分母側である法人市民税の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増による影響により、経常収支比率自体が改善したことにより、類似団体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を下回る結果となった。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124278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316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54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5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百万円増加しており、一部事務組合への負担金</a:t>
          </a:r>
          <a:r>
            <a:rPr kumimoji="1" lang="ja-JP" altLang="en-US" sz="1300">
              <a:solidFill>
                <a:schemeClr val="tx1"/>
              </a:solidFill>
              <a:latin typeface="ＭＳ Ｐゴシック" panose="020B0600070205080204" pitchFamily="50" charset="-128"/>
              <a:ea typeface="ＭＳ Ｐゴシック" panose="020B0600070205080204" pitchFamily="50" charset="-128"/>
            </a:rPr>
            <a:t>や、幼稚園や保育園への補助給付費が上昇傾向にある。しかし、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分母側である法人市民税の増による影響により、経常収支比率自体が改善したことにより、類似団体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を下回る結果となった。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今後、一部事務組合の施設改修等の事業規模によって変動があるものと想定している。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671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62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公債費は過年度発行分の償還予定により令和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現在の水準で高止まりする見込みである。地方債については、今後、計画的な発行を見込むが、償還期間の延長により負担の平準化を図るため、将来的には公債費は減少する見込みであるが、一定の水準で下げ止まる見込みである。今年度の数値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は、分母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の上昇によるものである。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165863</xdr:rowOff>
    </xdr:from>
    <xdr:to>
      <xdr:col>24</xdr:col>
      <xdr:colOff>25400</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67513"/>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26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269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62992</xdr:rowOff>
    </xdr:from>
    <xdr:to>
      <xdr:col>11</xdr:col>
      <xdr:colOff>9525</xdr:colOff>
      <xdr:row>78</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4360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89425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分母となる経常一般財源等が前年度から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しているため、経常収支比率そのものが前年度から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その影響を差し引いても、当該数値により公債費の経常収支比率への影響が大きいものであることが認められるため、令和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年以降に公債費が減少していくとともに、全体数値も類似団体平均と近似していく。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631420"/>
          <a:ext cx="838200"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104140</xdr:rowOff>
    </xdr:from>
    <xdr:to>
      <xdr:col>78</xdr:col>
      <xdr:colOff>69850</xdr:colOff>
      <xdr:row>75</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448540"/>
          <a:ext cx="8890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104140</xdr:rowOff>
    </xdr:from>
    <xdr:to>
      <xdr:col>73</xdr:col>
      <xdr:colOff>180975</xdr:colOff>
      <xdr:row>75</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4485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92710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60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144797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53340</xdr:rowOff>
    </xdr:from>
    <xdr:to>
      <xdr:col>74</xdr:col>
      <xdr:colOff>31750</xdr:colOff>
      <xdr:row>72</xdr:row>
      <xdr:rowOff>154940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静岡県裾野市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132791</xdr:rowOff>
    </xdr:from>
    <xdr:to>
      <xdr:col>29</xdr:col>
      <xdr:colOff>127000</xdr:colOff>
      <xdr:row>17</xdr:row>
      <xdr:rowOff>114675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3616"/>
          <a:ext cx="647700" cy="153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114675</xdr:rowOff>
    </xdr:from>
    <xdr:to>
      <xdr:col>26</xdr:col>
      <xdr:colOff>50800</xdr:colOff>
      <xdr:row>18</xdr:row>
      <xdr:rowOff>18815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6950"/>
          <a:ext cx="698500" cy="75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164452</xdr:rowOff>
    </xdr:from>
    <xdr:to>
      <xdr:col>22</xdr:col>
      <xdr:colOff>114300</xdr:colOff>
      <xdr:row>18</xdr:row>
      <xdr:rowOff>18815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26727"/>
          <a:ext cx="6985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164452</xdr:rowOff>
    </xdr:from>
    <xdr:to>
      <xdr:col>18</xdr:col>
      <xdr:colOff>177800</xdr:colOff>
      <xdr:row>18</xdr:row>
      <xdr:rowOff>22625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6727"/>
          <a:ext cx="698500" cy="2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81991</xdr:rowOff>
    </xdr:from>
    <xdr:to>
      <xdr:col>29</xdr:col>
      <xdr:colOff>177800</xdr:colOff>
      <xdr:row>17</xdr:row>
      <xdr:rowOff>12141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98518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63875</xdr:rowOff>
    </xdr:from>
    <xdr:to>
      <xdr:col>26</xdr:col>
      <xdr:colOff>101600</xdr:colOff>
      <xdr:row>17</xdr:row>
      <xdr:rowOff>165475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139465</xdr:rowOff>
    </xdr:from>
    <xdr:to>
      <xdr:col>22</xdr:col>
      <xdr:colOff>165100</xdr:colOff>
      <xdr:row>18</xdr:row>
      <xdr:rowOff>69615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79792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113652</xdr:rowOff>
    </xdr:from>
    <xdr:to>
      <xdr:col>19</xdr:col>
      <xdr:colOff>38100</xdr:colOff>
      <xdr:row>18</xdr:row>
      <xdr:rowOff>43802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53979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143275</xdr:rowOff>
    </xdr:from>
    <xdr:to>
      <xdr:col>15</xdr:col>
      <xdr:colOff>101600</xdr:colOff>
      <xdr:row>18</xdr:row>
      <xdr:rowOff>73425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5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157012</xdr:rowOff>
    </xdr:from>
    <xdr:to>
      <xdr:col>29</xdr:col>
      <xdr:colOff>127000</xdr:colOff>
      <xdr:row>34</xdr:row>
      <xdr:rowOff>172328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24462"/>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157012</xdr:rowOff>
    </xdr:from>
    <xdr:to>
      <xdr:col>26</xdr:col>
      <xdr:colOff>50800</xdr:colOff>
      <xdr:row>34</xdr:row>
      <xdr:rowOff>168442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24462"/>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93396</xdr:rowOff>
    </xdr:from>
    <xdr:to>
      <xdr:col>22</xdr:col>
      <xdr:colOff>114300</xdr:colOff>
      <xdr:row>34</xdr:row>
      <xdr:rowOff>168442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60846"/>
          <a:ext cx="698500" cy="7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93396</xdr:rowOff>
    </xdr:from>
    <xdr:to>
      <xdr:col>18</xdr:col>
      <xdr:colOff>177800</xdr:colOff>
      <xdr:row>34</xdr:row>
      <xdr:rowOff>258216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60846"/>
          <a:ext cx="698500" cy="164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121528</xdr:rowOff>
    </xdr:from>
    <xdr:to>
      <xdr:col>29</xdr:col>
      <xdr:colOff>177800</xdr:colOff>
      <xdr:row>34</xdr:row>
      <xdr:rowOff>223128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88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309505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106212</xdr:rowOff>
    </xdr:from>
    <xdr:to>
      <xdr:col>26</xdr:col>
      <xdr:colOff>101600</xdr:colOff>
      <xdr:row>34</xdr:row>
      <xdr:rowOff>207812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7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217989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42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117642</xdr:rowOff>
    </xdr:from>
    <xdr:to>
      <xdr:col>22</xdr:col>
      <xdr:colOff>165100</xdr:colOff>
      <xdr:row>34</xdr:row>
      <xdr:rowOff>219242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229419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42596</xdr:rowOff>
    </xdr:from>
    <xdr:to>
      <xdr:col>19</xdr:col>
      <xdr:colOff>38100</xdr:colOff>
      <xdr:row>34</xdr:row>
      <xdr:rowOff>144196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10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154373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207416</xdr:rowOff>
    </xdr:from>
    <xdr:to>
      <xdr:col>15</xdr:col>
      <xdr:colOff>101600</xdr:colOff>
      <xdr:row>34</xdr:row>
      <xdr:rowOff>309017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7486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319193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静岡県裾野市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48,688
47,800
138.12
28,261,683
26,253,468
867,699
12,381,388
14,860,475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114881</xdr:rowOff>
    </xdr:from>
    <xdr:to>
      <xdr:col>24</xdr:col>
      <xdr:colOff>63500</xdr:colOff>
      <xdr:row>36</xdr:row>
      <xdr:rowOff>84167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5631"/>
          <a:ext cx="838200" cy="1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84167</xdr:rowOff>
    </xdr:from>
    <xdr:to>
      <xdr:col>19</xdr:col>
      <xdr:colOff>177800</xdr:colOff>
      <xdr:row>36</xdr:row>
      <xdr:rowOff>125494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6367"/>
          <a:ext cx="8890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106896</xdr:rowOff>
    </xdr:from>
    <xdr:to>
      <xdr:col>15</xdr:col>
      <xdr:colOff>50800</xdr:colOff>
      <xdr:row>36</xdr:row>
      <xdr:rowOff>125494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9096"/>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106896</xdr:rowOff>
    </xdr:from>
    <xdr:to>
      <xdr:col>10</xdr:col>
      <xdr:colOff>114300</xdr:colOff>
      <xdr:row>36</xdr:row>
      <xdr:rowOff>144354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9096"/>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64081</xdr:rowOff>
    </xdr:from>
    <xdr:to>
      <xdr:col>24</xdr:col>
      <xdr:colOff>114300</xdr:colOff>
      <xdr:row>35</xdr:row>
      <xdr:rowOff>165681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86958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33367</xdr:rowOff>
    </xdr:from>
    <xdr:to>
      <xdr:col>20</xdr:col>
      <xdr:colOff>38100</xdr:colOff>
      <xdr:row>36</xdr:row>
      <xdr:rowOff>134967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126094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9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74694</xdr:rowOff>
    </xdr:from>
    <xdr:to>
      <xdr:col>15</xdr:col>
      <xdr:colOff>101600</xdr:colOff>
      <xdr:row>37</xdr:row>
      <xdr:rowOff>4844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167421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56096</xdr:rowOff>
    </xdr:from>
    <xdr:to>
      <xdr:col>10</xdr:col>
      <xdr:colOff>165100</xdr:colOff>
      <xdr:row>36</xdr:row>
      <xdr:rowOff>157696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148823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93554</xdr:rowOff>
    </xdr:from>
    <xdr:to>
      <xdr:col>6</xdr:col>
      <xdr:colOff>38100</xdr:colOff>
      <xdr:row>37</xdr:row>
      <xdr:rowOff>23704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5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122021</xdr:rowOff>
    </xdr:from>
    <xdr:to>
      <xdr:col>24</xdr:col>
      <xdr:colOff>63500</xdr:colOff>
      <xdr:row>57</xdr:row>
      <xdr:rowOff>5893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23221"/>
          <a:ext cx="8382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5893</xdr:rowOff>
    </xdr:from>
    <xdr:to>
      <xdr:col>19</xdr:col>
      <xdr:colOff>177800</xdr:colOff>
      <xdr:row>57</xdr:row>
      <xdr:rowOff>8799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78543"/>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7515</xdr:rowOff>
    </xdr:from>
    <xdr:to>
      <xdr:col>15</xdr:col>
      <xdr:colOff>50800</xdr:colOff>
      <xdr:row>57</xdr:row>
      <xdr:rowOff>8799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80165"/>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7515</xdr:rowOff>
    </xdr:from>
    <xdr:to>
      <xdr:col>10</xdr:col>
      <xdr:colOff>114300</xdr:colOff>
      <xdr:row>57</xdr:row>
      <xdr:rowOff>18836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80165"/>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71221</xdr:rowOff>
    </xdr:from>
    <xdr:to>
      <xdr:col>24</xdr:col>
      <xdr:colOff>114300</xdr:colOff>
      <xdr:row>57</xdr:row>
      <xdr:rowOff>1371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49648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126543</xdr:rowOff>
    </xdr:from>
    <xdr:to>
      <xdr:col>20</xdr:col>
      <xdr:colOff>38100</xdr:colOff>
      <xdr:row>57</xdr:row>
      <xdr:rowOff>56693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129449</xdr:rowOff>
    </xdr:from>
    <xdr:to>
      <xdr:col>15</xdr:col>
      <xdr:colOff>101600</xdr:colOff>
      <xdr:row>57</xdr:row>
      <xdr:rowOff>59599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50726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2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128165</xdr:rowOff>
    </xdr:from>
    <xdr:to>
      <xdr:col>10</xdr:col>
      <xdr:colOff>165100</xdr:colOff>
      <xdr:row>57</xdr:row>
      <xdr:rowOff>58315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49442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139486</xdr:rowOff>
    </xdr:from>
    <xdr:to>
      <xdr:col>6</xdr:col>
      <xdr:colOff>38100</xdr:colOff>
      <xdr:row>57</xdr:row>
      <xdr:rowOff>69636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86163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1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131432</xdr:rowOff>
    </xdr:from>
    <xdr:to>
      <xdr:col>24</xdr:col>
      <xdr:colOff>63500</xdr:colOff>
      <xdr:row>78</xdr:row>
      <xdr:rowOff>134938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4532"/>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100267</xdr:rowOff>
    </xdr:from>
    <xdr:to>
      <xdr:col>19</xdr:col>
      <xdr:colOff>177800</xdr:colOff>
      <xdr:row>78</xdr:row>
      <xdr:rowOff>131432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7336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84570</xdr:rowOff>
    </xdr:from>
    <xdr:to>
      <xdr:col>15</xdr:col>
      <xdr:colOff>50800</xdr:colOff>
      <xdr:row>78</xdr:row>
      <xdr:rowOff>100267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57670"/>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64948</xdr:rowOff>
    </xdr:from>
    <xdr:to>
      <xdr:col>10</xdr:col>
      <xdr:colOff>114300</xdr:colOff>
      <xdr:row>78</xdr:row>
      <xdr:rowOff>84570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38048"/>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84138</xdr:rowOff>
    </xdr:from>
    <xdr:to>
      <xdr:col>24</xdr:col>
      <xdr:colOff>114300</xdr:colOff>
      <xdr:row>79</xdr:row>
      <xdr:rowOff>14288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170515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80632</xdr:rowOff>
    </xdr:from>
    <xdr:to>
      <xdr:col>20</xdr:col>
      <xdr:colOff>38100</xdr:colOff>
      <xdr:row>79</xdr:row>
      <xdr:rowOff>10782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49467</xdr:rowOff>
    </xdr:from>
    <xdr:to>
      <xdr:col>15</xdr:col>
      <xdr:colOff>101600</xdr:colOff>
      <xdr:row>78</xdr:row>
      <xdr:rowOff>151067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2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142194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33770</xdr:rowOff>
    </xdr:from>
    <xdr:to>
      <xdr:col>10</xdr:col>
      <xdr:colOff>165100</xdr:colOff>
      <xdr:row>78</xdr:row>
      <xdr:rowOff>135370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126497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14148</xdr:rowOff>
    </xdr:from>
    <xdr:to>
      <xdr:col>6</xdr:col>
      <xdr:colOff>38100</xdr:colOff>
      <xdr:row>78</xdr:row>
      <xdr:rowOff>115748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106875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65990</xdr:rowOff>
    </xdr:from>
    <xdr:to>
      <xdr:col>24</xdr:col>
      <xdr:colOff>63500</xdr:colOff>
      <xdr:row>97</xdr:row>
      <xdr:rowOff>45186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5190"/>
          <a:ext cx="838200" cy="15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45186</xdr:rowOff>
    </xdr:from>
    <xdr:to>
      <xdr:col>19</xdr:col>
      <xdr:colOff>177800</xdr:colOff>
      <xdr:row>97</xdr:row>
      <xdr:rowOff>98895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5836"/>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131063</xdr:rowOff>
    </xdr:from>
    <xdr:to>
      <xdr:col>15</xdr:col>
      <xdr:colOff>50800</xdr:colOff>
      <xdr:row>97</xdr:row>
      <xdr:rowOff>98895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0263"/>
          <a:ext cx="889000" cy="1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131063</xdr:rowOff>
    </xdr:from>
    <xdr:to>
      <xdr:col>10</xdr:col>
      <xdr:colOff>114300</xdr:colOff>
      <xdr:row>98</xdr:row>
      <xdr:rowOff>111937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0263"/>
          <a:ext cx="889000" cy="3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15190</xdr:rowOff>
    </xdr:from>
    <xdr:to>
      <xdr:col>24</xdr:col>
      <xdr:colOff>114300</xdr:colOff>
      <xdr:row>96</xdr:row>
      <xdr:rowOff>116790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165067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165836</xdr:rowOff>
    </xdr:from>
    <xdr:to>
      <xdr:col>20</xdr:col>
      <xdr:colOff>38100</xdr:colOff>
      <xdr:row>97</xdr:row>
      <xdr:rowOff>95986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48095</xdr:rowOff>
    </xdr:from>
    <xdr:to>
      <xdr:col>15</xdr:col>
      <xdr:colOff>101600</xdr:colOff>
      <xdr:row>97</xdr:row>
      <xdr:rowOff>149695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140822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80263</xdr:rowOff>
    </xdr:from>
    <xdr:to>
      <xdr:col>10</xdr:col>
      <xdr:colOff>165100</xdr:colOff>
      <xdr:row>97</xdr:row>
      <xdr:rowOff>10413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61137</xdr:rowOff>
    </xdr:from>
    <xdr:to>
      <xdr:col>6</xdr:col>
      <xdr:colOff>38100</xdr:colOff>
      <xdr:row>98</xdr:row>
      <xdr:rowOff>162737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153864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62335</xdr:rowOff>
    </xdr:from>
    <xdr:to>
      <xdr:col>55</xdr:col>
      <xdr:colOff>0</xdr:colOff>
      <xdr:row>38</xdr:row>
      <xdr:rowOff>146188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7435"/>
          <a:ext cx="838200" cy="8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146188</xdr:rowOff>
    </xdr:from>
    <xdr:to>
      <xdr:col>50</xdr:col>
      <xdr:colOff>114300</xdr:colOff>
      <xdr:row>38</xdr:row>
      <xdr:rowOff>155147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61288"/>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145938</xdr:rowOff>
    </xdr:from>
    <xdr:to>
      <xdr:col>45</xdr:col>
      <xdr:colOff>177800</xdr:colOff>
      <xdr:row>38</xdr:row>
      <xdr:rowOff>155147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661038"/>
          <a:ext cx="8890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135748</xdr:rowOff>
    </xdr:from>
    <xdr:to>
      <xdr:col>41</xdr:col>
      <xdr:colOff>50800</xdr:colOff>
      <xdr:row>38</xdr:row>
      <xdr:rowOff>145938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50698"/>
          <a:ext cx="889000" cy="12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11535</xdr:rowOff>
    </xdr:from>
    <xdr:to>
      <xdr:col>55</xdr:col>
      <xdr:colOff>50800</xdr:colOff>
      <xdr:row>38</xdr:row>
      <xdr:rowOff>113135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161412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95388</xdr:rowOff>
    </xdr:from>
    <xdr:to>
      <xdr:col>50</xdr:col>
      <xdr:colOff>165100</xdr:colOff>
      <xdr:row>39</xdr:row>
      <xdr:rowOff>25538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16665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0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104347</xdr:rowOff>
    </xdr:from>
    <xdr:to>
      <xdr:col>46</xdr:col>
      <xdr:colOff>38100</xdr:colOff>
      <xdr:row>39</xdr:row>
      <xdr:rowOff>34497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1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25624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1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95138</xdr:rowOff>
    </xdr:from>
    <xdr:to>
      <xdr:col>41</xdr:col>
      <xdr:colOff>101600</xdr:colOff>
      <xdr:row>39</xdr:row>
      <xdr:rowOff>25288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16415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84948</xdr:rowOff>
    </xdr:from>
    <xdr:to>
      <xdr:col>36</xdr:col>
      <xdr:colOff>165100</xdr:colOff>
      <xdr:row>32</xdr:row>
      <xdr:rowOff>15098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6225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9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44668</xdr:rowOff>
    </xdr:from>
    <xdr:to>
      <xdr:col>55</xdr:col>
      <xdr:colOff>0</xdr:colOff>
      <xdr:row>54</xdr:row>
      <xdr:rowOff>147831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8960068"/>
          <a:ext cx="838200" cy="4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147831</xdr:rowOff>
    </xdr:from>
    <xdr:to>
      <xdr:col>50</xdr:col>
      <xdr:colOff>114300</xdr:colOff>
      <xdr:row>55</xdr:row>
      <xdr:rowOff>153253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406131"/>
          <a:ext cx="889000" cy="1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153253</xdr:rowOff>
    </xdr:from>
    <xdr:to>
      <xdr:col>45</xdr:col>
      <xdr:colOff>177800</xdr:colOff>
      <xdr:row>56</xdr:row>
      <xdr:rowOff>44162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583003"/>
          <a:ext cx="889000" cy="6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133152</xdr:rowOff>
    </xdr:from>
    <xdr:to>
      <xdr:col>41</xdr:col>
      <xdr:colOff>50800</xdr:colOff>
      <xdr:row>56</xdr:row>
      <xdr:rowOff>44162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048552"/>
          <a:ext cx="889000" cy="59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165318</xdr:rowOff>
    </xdr:from>
    <xdr:to>
      <xdr:col>55</xdr:col>
      <xdr:colOff>50800</xdr:colOff>
      <xdr:row>52</xdr:row>
      <xdr:rowOff>95468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9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16745</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76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97031</xdr:rowOff>
    </xdr:from>
    <xdr:to>
      <xdr:col>50</xdr:col>
      <xdr:colOff>165100</xdr:colOff>
      <xdr:row>55</xdr:row>
      <xdr:rowOff>27181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35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43708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13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102453</xdr:rowOff>
    </xdr:from>
    <xdr:to>
      <xdr:col>46</xdr:col>
      <xdr:colOff>38100</xdr:colOff>
      <xdr:row>56</xdr:row>
      <xdr:rowOff>32603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49130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30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164812</xdr:rowOff>
    </xdr:from>
    <xdr:to>
      <xdr:col>41</xdr:col>
      <xdr:colOff>101600</xdr:colOff>
      <xdr:row>56</xdr:row>
      <xdr:rowOff>94962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111489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3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82352</xdr:rowOff>
    </xdr:from>
    <xdr:to>
      <xdr:col>36</xdr:col>
      <xdr:colOff>165100</xdr:colOff>
      <xdr:row>53</xdr:row>
      <xdr:rowOff>12502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8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29029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7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104998</xdr:rowOff>
    </xdr:from>
    <xdr:to>
      <xdr:col>55</xdr:col>
      <xdr:colOff>0</xdr:colOff>
      <xdr:row>75</xdr:row>
      <xdr:rowOff>90665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792298"/>
          <a:ext cx="838200" cy="1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90665</xdr:rowOff>
    </xdr:from>
    <xdr:to>
      <xdr:col>50</xdr:col>
      <xdr:colOff>114300</xdr:colOff>
      <xdr:row>77</xdr:row>
      <xdr:rowOff>2335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49415"/>
          <a:ext cx="889000" cy="25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2335</xdr:rowOff>
    </xdr:from>
    <xdr:to>
      <xdr:col>45</xdr:col>
      <xdr:colOff>177800</xdr:colOff>
      <xdr:row>78</xdr:row>
      <xdr:rowOff>1420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03985"/>
          <a:ext cx="8890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113319</xdr:rowOff>
    </xdr:from>
    <xdr:to>
      <xdr:col>41</xdr:col>
      <xdr:colOff>50800</xdr:colOff>
      <xdr:row>78</xdr:row>
      <xdr:rowOff>1420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972069"/>
          <a:ext cx="889000" cy="4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54198</xdr:rowOff>
    </xdr:from>
    <xdr:to>
      <xdr:col>55</xdr:col>
      <xdr:colOff>50800</xdr:colOff>
      <xdr:row>74</xdr:row>
      <xdr:rowOff>155798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7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77075</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59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39865</xdr:rowOff>
    </xdr:from>
    <xdr:to>
      <xdr:col>50</xdr:col>
      <xdr:colOff>165100</xdr:colOff>
      <xdr:row>75</xdr:row>
      <xdr:rowOff>141465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8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157992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122985</xdr:rowOff>
    </xdr:from>
    <xdr:to>
      <xdr:col>46</xdr:col>
      <xdr:colOff>38100</xdr:colOff>
      <xdr:row>77</xdr:row>
      <xdr:rowOff>53135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1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69661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92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122070</xdr:rowOff>
    </xdr:from>
    <xdr:to>
      <xdr:col>41</xdr:col>
      <xdr:colOff>101600</xdr:colOff>
      <xdr:row>78</xdr:row>
      <xdr:rowOff>52220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43347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62519</xdr:rowOff>
    </xdr:from>
    <xdr:to>
      <xdr:col>36</xdr:col>
      <xdr:colOff>165100</xdr:colOff>
      <xdr:row>75</xdr:row>
      <xdr:rowOff>164120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9212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9196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69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149775</xdr:rowOff>
    </xdr:from>
    <xdr:to>
      <xdr:col>55</xdr:col>
      <xdr:colOff>0</xdr:colOff>
      <xdr:row>96</xdr:row>
      <xdr:rowOff>61159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266075"/>
          <a:ext cx="838200" cy="25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28077</xdr:rowOff>
    </xdr:from>
    <xdr:to>
      <xdr:col>50</xdr:col>
      <xdr:colOff>114300</xdr:colOff>
      <xdr:row>96</xdr:row>
      <xdr:rowOff>61159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487277"/>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46039</xdr:rowOff>
    </xdr:from>
    <xdr:to>
      <xdr:col>45</xdr:col>
      <xdr:colOff>177800</xdr:colOff>
      <xdr:row>96</xdr:row>
      <xdr:rowOff>28077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33789"/>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83072</xdr:rowOff>
    </xdr:from>
    <xdr:to>
      <xdr:col>41</xdr:col>
      <xdr:colOff>50800</xdr:colOff>
      <xdr:row>95</xdr:row>
      <xdr:rowOff>46039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027922"/>
          <a:ext cx="889000" cy="30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98975</xdr:rowOff>
    </xdr:from>
    <xdr:to>
      <xdr:col>55</xdr:col>
      <xdr:colOff>50800</xdr:colOff>
      <xdr:row>95</xdr:row>
      <xdr:rowOff>29125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21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121852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06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10359</xdr:rowOff>
    </xdr:from>
    <xdr:to>
      <xdr:col>50</xdr:col>
      <xdr:colOff>165100</xdr:colOff>
      <xdr:row>96</xdr:row>
      <xdr:rowOff>111959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4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103086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56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148727</xdr:rowOff>
    </xdr:from>
    <xdr:to>
      <xdr:col>46</xdr:col>
      <xdr:colOff>38100</xdr:colOff>
      <xdr:row>96</xdr:row>
      <xdr:rowOff>78877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4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95404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21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166689</xdr:rowOff>
    </xdr:from>
    <xdr:to>
      <xdr:col>41</xdr:col>
      <xdr:colOff>101600</xdr:colOff>
      <xdr:row>95</xdr:row>
      <xdr:rowOff>96839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113366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32272</xdr:rowOff>
    </xdr:from>
    <xdr:to>
      <xdr:col>36</xdr:col>
      <xdr:colOff>165100</xdr:colOff>
      <xdr:row>93</xdr:row>
      <xdr:rowOff>133872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5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150399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7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136225</xdr:rowOff>
    </xdr:from>
    <xdr:to>
      <xdr:col>85</xdr:col>
      <xdr:colOff>127000</xdr:colOff>
      <xdr:row>38</xdr:row>
      <xdr:rowOff>54570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479875"/>
          <a:ext cx="838200" cy="8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136225</xdr:rowOff>
    </xdr:from>
    <xdr:to>
      <xdr:col>81</xdr:col>
      <xdr:colOff>50800</xdr:colOff>
      <xdr:row>38</xdr:row>
      <xdr:rowOff>66456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479875"/>
          <a:ext cx="889000" cy="1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163063</xdr:rowOff>
    </xdr:from>
    <xdr:to>
      <xdr:col>76</xdr:col>
      <xdr:colOff>114300</xdr:colOff>
      <xdr:row>38</xdr:row>
      <xdr:rowOff>66456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06713"/>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163063</xdr:rowOff>
    </xdr:from>
    <xdr:to>
      <xdr:col>71</xdr:col>
      <xdr:colOff>177800</xdr:colOff>
      <xdr:row>38</xdr:row>
      <xdr:rowOff>80996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506713"/>
          <a:ext cx="8890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3770</xdr:rowOff>
    </xdr:from>
    <xdr:to>
      <xdr:col>85</xdr:col>
      <xdr:colOff>177800</xdr:colOff>
      <xdr:row>38</xdr:row>
      <xdr:rowOff>105370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148801</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9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85425</xdr:rowOff>
    </xdr:from>
    <xdr:to>
      <xdr:col>81</xdr:col>
      <xdr:colOff>101600</xdr:colOff>
      <xdr:row>38</xdr:row>
      <xdr:rowOff>15576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290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32102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2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15656</xdr:rowOff>
    </xdr:from>
    <xdr:to>
      <xdr:col>76</xdr:col>
      <xdr:colOff>165100</xdr:colOff>
      <xdr:row>38</xdr:row>
      <xdr:rowOff>117256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108383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6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112263</xdr:rowOff>
    </xdr:from>
    <xdr:to>
      <xdr:col>72</xdr:col>
      <xdr:colOff>38100</xdr:colOff>
      <xdr:row>38</xdr:row>
      <xdr:rowOff>42413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58940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23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30196</xdr:rowOff>
    </xdr:from>
    <xdr:to>
      <xdr:col>67</xdr:col>
      <xdr:colOff>101600</xdr:colOff>
      <xdr:row>38</xdr:row>
      <xdr:rowOff>131796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4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122923</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63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165989</xdr:rowOff>
    </xdr:from>
    <xdr:to>
      <xdr:col>85</xdr:col>
      <xdr:colOff>127000</xdr:colOff>
      <xdr:row>75</xdr:row>
      <xdr:rowOff>10492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53289"/>
          <a:ext cx="8382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165989</xdr:rowOff>
    </xdr:from>
    <xdr:to>
      <xdr:col>81</xdr:col>
      <xdr:colOff>50800</xdr:colOff>
      <xdr:row>75</xdr:row>
      <xdr:rowOff>6377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53289"/>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158543</xdr:rowOff>
    </xdr:from>
    <xdr:to>
      <xdr:col>76</xdr:col>
      <xdr:colOff>114300</xdr:colOff>
      <xdr:row>75</xdr:row>
      <xdr:rowOff>6377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845843"/>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158543</xdr:rowOff>
    </xdr:from>
    <xdr:to>
      <xdr:col>71</xdr:col>
      <xdr:colOff>177800</xdr:colOff>
      <xdr:row>75</xdr:row>
      <xdr:rowOff>67218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45843"/>
          <a:ext cx="8890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131142</xdr:rowOff>
    </xdr:from>
    <xdr:to>
      <xdr:col>85</xdr:col>
      <xdr:colOff>177800</xdr:colOff>
      <xdr:row>75</xdr:row>
      <xdr:rowOff>61292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154019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115189</xdr:rowOff>
    </xdr:from>
    <xdr:to>
      <xdr:col>81</xdr:col>
      <xdr:colOff>101600</xdr:colOff>
      <xdr:row>75</xdr:row>
      <xdr:rowOff>45339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61866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127027</xdr:rowOff>
    </xdr:from>
    <xdr:to>
      <xdr:col>76</xdr:col>
      <xdr:colOff>165100</xdr:colOff>
      <xdr:row>75</xdr:row>
      <xdr:rowOff>57177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73704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8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107743</xdr:rowOff>
    </xdr:from>
    <xdr:to>
      <xdr:col>72</xdr:col>
      <xdr:colOff>38100</xdr:colOff>
      <xdr:row>75</xdr:row>
      <xdr:rowOff>37893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54420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7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16418</xdr:rowOff>
    </xdr:from>
    <xdr:to>
      <xdr:col>67</xdr:col>
      <xdr:colOff>101600</xdr:colOff>
      <xdr:row>75</xdr:row>
      <xdr:rowOff>118018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134545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5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98019</xdr:rowOff>
    </xdr:from>
    <xdr:to>
      <xdr:col>85</xdr:col>
      <xdr:colOff>127000</xdr:colOff>
      <xdr:row>95</xdr:row>
      <xdr:rowOff>118250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385769"/>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118250</xdr:rowOff>
    </xdr:from>
    <xdr:to>
      <xdr:col>81</xdr:col>
      <xdr:colOff>50800</xdr:colOff>
      <xdr:row>96</xdr:row>
      <xdr:rowOff>62395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406000"/>
          <a:ext cx="889000" cy="1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62395</xdr:rowOff>
    </xdr:from>
    <xdr:to>
      <xdr:col>76</xdr:col>
      <xdr:colOff>114300</xdr:colOff>
      <xdr:row>96</xdr:row>
      <xdr:rowOff>131268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21595"/>
          <a:ext cx="889000" cy="6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131268</xdr:rowOff>
    </xdr:from>
    <xdr:to>
      <xdr:col>71</xdr:col>
      <xdr:colOff>177800</xdr:colOff>
      <xdr:row>99</xdr:row>
      <xdr:rowOff>20498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90468"/>
          <a:ext cx="889000" cy="4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47219</xdr:rowOff>
    </xdr:from>
    <xdr:to>
      <xdr:col>85</xdr:col>
      <xdr:colOff>177800</xdr:colOff>
      <xdr:row>95</xdr:row>
      <xdr:rowOff>148819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3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70096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18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67450</xdr:rowOff>
    </xdr:from>
    <xdr:to>
      <xdr:col>81</xdr:col>
      <xdr:colOff>101600</xdr:colOff>
      <xdr:row>95</xdr:row>
      <xdr:rowOff>169050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3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14127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13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11595</xdr:rowOff>
    </xdr:from>
    <xdr:to>
      <xdr:col>76</xdr:col>
      <xdr:colOff>165100</xdr:colOff>
      <xdr:row>96</xdr:row>
      <xdr:rowOff>113195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4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129722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80468</xdr:rowOff>
    </xdr:from>
    <xdr:to>
      <xdr:col>72</xdr:col>
      <xdr:colOff>38100</xdr:colOff>
      <xdr:row>97</xdr:row>
      <xdr:rowOff>10618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27145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141148</xdr:rowOff>
    </xdr:from>
    <xdr:to>
      <xdr:col>67</xdr:col>
      <xdr:colOff>101600</xdr:colOff>
      <xdr:row>99</xdr:row>
      <xdr:rowOff>71298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62425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3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132888</xdr:rowOff>
    </xdr:from>
    <xdr:to>
      <xdr:col>116</xdr:col>
      <xdr:colOff>63500</xdr:colOff>
      <xdr:row>37</xdr:row>
      <xdr:rowOff>151953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76538"/>
          <a:ext cx="838200" cy="1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106050</xdr:rowOff>
    </xdr:from>
    <xdr:to>
      <xdr:col>111</xdr:col>
      <xdr:colOff>177800</xdr:colOff>
      <xdr:row>37</xdr:row>
      <xdr:rowOff>132888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449700"/>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81041</xdr:rowOff>
    </xdr:from>
    <xdr:to>
      <xdr:col>107</xdr:col>
      <xdr:colOff>50800</xdr:colOff>
      <xdr:row>37</xdr:row>
      <xdr:rowOff>106050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24691"/>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81041</xdr:rowOff>
    </xdr:from>
    <xdr:to>
      <xdr:col>102</xdr:col>
      <xdr:colOff>114300</xdr:colOff>
      <xdr:row>37</xdr:row>
      <xdr:rowOff>95763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24691"/>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101153</xdr:rowOff>
    </xdr:from>
    <xdr:to>
      <xdr:col>116</xdr:col>
      <xdr:colOff>114300</xdr:colOff>
      <xdr:row>38</xdr:row>
      <xdr:rowOff>31304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124030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9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82088</xdr:rowOff>
    </xdr:from>
    <xdr:to>
      <xdr:col>112</xdr:col>
      <xdr:colOff>38100</xdr:colOff>
      <xdr:row>38</xdr:row>
      <xdr:rowOff>12238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28765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0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55250</xdr:rowOff>
    </xdr:from>
    <xdr:to>
      <xdr:col>107</xdr:col>
      <xdr:colOff>101600</xdr:colOff>
      <xdr:row>37</xdr:row>
      <xdr:rowOff>156850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1927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7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30241</xdr:rowOff>
    </xdr:from>
    <xdr:to>
      <xdr:col>102</xdr:col>
      <xdr:colOff>165100</xdr:colOff>
      <xdr:row>37</xdr:row>
      <xdr:rowOff>131841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7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148368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4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44963</xdr:rowOff>
    </xdr:from>
    <xdr:to>
      <xdr:col>98</xdr:col>
      <xdr:colOff>38100</xdr:colOff>
      <xdr:row>37</xdr:row>
      <xdr:rowOff>146563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163090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1854</xdr:rowOff>
    </xdr:from>
    <xdr:to>
      <xdr:col>116</xdr:col>
      <xdr:colOff>63500</xdr:colOff>
      <xdr:row>58</xdr:row>
      <xdr:rowOff>63119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45954"/>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128727</xdr:rowOff>
    </xdr:from>
    <xdr:to>
      <xdr:col>111</xdr:col>
      <xdr:colOff>177800</xdr:colOff>
      <xdr:row>58</xdr:row>
      <xdr:rowOff>1854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01377"/>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68194</xdr:rowOff>
    </xdr:from>
    <xdr:to>
      <xdr:col>107</xdr:col>
      <xdr:colOff>50800</xdr:colOff>
      <xdr:row>57</xdr:row>
      <xdr:rowOff>128727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840844"/>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9032</xdr:rowOff>
    </xdr:from>
    <xdr:to>
      <xdr:col>102</xdr:col>
      <xdr:colOff>114300</xdr:colOff>
      <xdr:row>57</xdr:row>
      <xdr:rowOff>68194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781682"/>
          <a:ext cx="8890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12319</xdr:rowOff>
    </xdr:from>
    <xdr:to>
      <xdr:col>116</xdr:col>
      <xdr:colOff>114300</xdr:colOff>
      <xdr:row>58</xdr:row>
      <xdr:rowOff>113919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98696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7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122504</xdr:rowOff>
    </xdr:from>
    <xdr:to>
      <xdr:col>112</xdr:col>
      <xdr:colOff>38100</xdr:colOff>
      <xdr:row>58</xdr:row>
      <xdr:rowOff>52654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9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43781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8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77927</xdr:rowOff>
    </xdr:from>
    <xdr:to>
      <xdr:col>107</xdr:col>
      <xdr:colOff>101600</xdr:colOff>
      <xdr:row>58</xdr:row>
      <xdr:rowOff>8077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170654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4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17394</xdr:rowOff>
    </xdr:from>
    <xdr:to>
      <xdr:col>102</xdr:col>
      <xdr:colOff>165100</xdr:colOff>
      <xdr:row>57</xdr:row>
      <xdr:rowOff>118994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135521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56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129682</xdr:rowOff>
    </xdr:from>
    <xdr:to>
      <xdr:col>98</xdr:col>
      <xdr:colOff>38100</xdr:colOff>
      <xdr:row>57</xdr:row>
      <xdr:rowOff>59832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3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76359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50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36762</xdr:rowOff>
    </xdr:from>
    <xdr:to>
      <xdr:col>116</xdr:col>
      <xdr:colOff>63500</xdr:colOff>
      <xdr:row>77</xdr:row>
      <xdr:rowOff>88883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38412"/>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88883</xdr:rowOff>
    </xdr:from>
    <xdr:to>
      <xdr:col>111</xdr:col>
      <xdr:colOff>177800</xdr:colOff>
      <xdr:row>77</xdr:row>
      <xdr:rowOff>112223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90533"/>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112223</xdr:rowOff>
    </xdr:from>
    <xdr:to>
      <xdr:col>107</xdr:col>
      <xdr:colOff>50800</xdr:colOff>
      <xdr:row>77</xdr:row>
      <xdr:rowOff>130670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3873"/>
          <a:ext cx="889000" cy="1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130670</xdr:rowOff>
    </xdr:from>
    <xdr:to>
      <xdr:col>102</xdr:col>
      <xdr:colOff>114300</xdr:colOff>
      <xdr:row>77</xdr:row>
      <xdr:rowOff>155839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32320"/>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157412</xdr:rowOff>
    </xdr:from>
    <xdr:to>
      <xdr:col>116</xdr:col>
      <xdr:colOff>114300</xdr:colOff>
      <xdr:row>77</xdr:row>
      <xdr:rowOff>87562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135839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38083</xdr:rowOff>
    </xdr:from>
    <xdr:to>
      <xdr:col>112</xdr:col>
      <xdr:colOff>38100</xdr:colOff>
      <xdr:row>77</xdr:row>
      <xdr:rowOff>139683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130810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61423</xdr:rowOff>
    </xdr:from>
    <xdr:to>
      <xdr:col>107</xdr:col>
      <xdr:colOff>101600</xdr:colOff>
      <xdr:row>77</xdr:row>
      <xdr:rowOff>163023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154150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79870</xdr:rowOff>
    </xdr:from>
    <xdr:to>
      <xdr:col>102</xdr:col>
      <xdr:colOff>165100</xdr:colOff>
      <xdr:row>78</xdr:row>
      <xdr:rowOff>10020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1147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7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105039</xdr:rowOff>
    </xdr:from>
    <xdr:to>
      <xdr:col>98</xdr:col>
      <xdr:colOff>38100</xdr:colOff>
      <xdr:row>78</xdr:row>
      <xdr:rowOff>35189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0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26316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9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歳出総額の住民一人当たりの決算額は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539,218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59,668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27,318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11,862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円、人件費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8,619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上昇が挙げられる</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。普通建設事業は、前年度に比べ駅西土地区画整理事業で</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13,917</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円、岩波駅周辺整備事業で</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7,293</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円の上昇があり、類似団体平均と比較しても</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38,355</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円上回っているが、いずれも恒常的なものではなく、整備計画内において想定し得る範囲内である。扶助費、人件費は類似団体平均の動向と一致しており、扶助費では、調整</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給付金等の国庫事業が主たる増要因になっている。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は人事院勧告対応により職員給、会計年度任用職員の勤勉手当等の増により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8,619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円上昇している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、企業誘致に伴う補助金の支出があったことから、当影響で前年度比</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7,703</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円上昇しているが、案件の有無により、年度間の変動及び類似団体平均との乖離は生じるものと思料する。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維持補修費は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類似団体平均との乖離があることに注視したいが、一部橋梁寿命化工事が普通建設事業に含まれていることから、数値ほどの乖離はない。</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は後期高齢者医療で</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1,388</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円の上昇があるが、類似団体平均の動きと近似している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年までは高止まりで推移する推計であるが、以降は類似団体平均と近似していくと見込む</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積立金は類似団体平均と大きく乖離しているが、</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特定財源による</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岩波駅周辺整備事業によるものであり、その影響を控除すると類似団体平均と近似する。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土地借地料の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見直し、公債費については地方債</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償還の平準化を図り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、財政運営の適正化に努める。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100" b="0" i="0" baseline="0">
            <a:solidFill>
              <a:schemeClr val="tx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静岡県裾野市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48,688
47,800
138.12
28,261,683
26,253,468
867,699
12,381,388
14,860,475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96266</xdr:rowOff>
    </xdr:from>
    <xdr:to>
      <xdr:col>24</xdr:col>
      <xdr:colOff>63500</xdr:colOff>
      <xdr:row>34</xdr:row>
      <xdr:rowOff>101295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2556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83922</xdr:rowOff>
    </xdr:from>
    <xdr:to>
      <xdr:col>19</xdr:col>
      <xdr:colOff>177800</xdr:colOff>
      <xdr:row>34</xdr:row>
      <xdr:rowOff>101295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41772"/>
          <a:ext cx="889000" cy="1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83922</xdr:rowOff>
    </xdr:from>
    <xdr:to>
      <xdr:col>15</xdr:col>
      <xdr:colOff>50800</xdr:colOff>
      <xdr:row>34</xdr:row>
      <xdr:rowOff>159360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177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159360</xdr:rowOff>
    </xdr:from>
    <xdr:to>
      <xdr:col>10</xdr:col>
      <xdr:colOff>114300</xdr:colOff>
      <xdr:row>34</xdr:row>
      <xdr:rowOff>162103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8866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45466</xdr:rowOff>
    </xdr:from>
    <xdr:to>
      <xdr:col>24</xdr:col>
      <xdr:colOff>114300</xdr:colOff>
      <xdr:row>34</xdr:row>
      <xdr:rowOff>147066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68343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50495</xdr:rowOff>
    </xdr:from>
    <xdr:to>
      <xdr:col>20</xdr:col>
      <xdr:colOff>38100</xdr:colOff>
      <xdr:row>34</xdr:row>
      <xdr:rowOff>152095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33122</xdr:rowOff>
    </xdr:from>
    <xdr:to>
      <xdr:col>15</xdr:col>
      <xdr:colOff>101600</xdr:colOff>
      <xdr:row>33</xdr:row>
      <xdr:rowOff>134722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151249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6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108560</xdr:rowOff>
    </xdr:from>
    <xdr:to>
      <xdr:col>10</xdr:col>
      <xdr:colOff>165100</xdr:colOff>
      <xdr:row>35</xdr:row>
      <xdr:rowOff>38710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55237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111303</xdr:rowOff>
    </xdr:from>
    <xdr:to>
      <xdr:col>6</xdr:col>
      <xdr:colOff>38100</xdr:colOff>
      <xdr:row>35</xdr:row>
      <xdr:rowOff>41453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57980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65177</xdr:rowOff>
    </xdr:from>
    <xdr:to>
      <xdr:col>24</xdr:col>
      <xdr:colOff>63500</xdr:colOff>
      <xdr:row>57</xdr:row>
      <xdr:rowOff>74473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66377"/>
          <a:ext cx="838200" cy="18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55171</xdr:rowOff>
    </xdr:from>
    <xdr:to>
      <xdr:col>19</xdr:col>
      <xdr:colOff>177800</xdr:colOff>
      <xdr:row>57</xdr:row>
      <xdr:rowOff>74473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27821"/>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143518</xdr:rowOff>
    </xdr:from>
    <xdr:to>
      <xdr:col>15</xdr:col>
      <xdr:colOff>50800</xdr:colOff>
      <xdr:row>57</xdr:row>
      <xdr:rowOff>55171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4718"/>
          <a:ext cx="889000" cy="8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136576</xdr:rowOff>
    </xdr:from>
    <xdr:to>
      <xdr:col>10</xdr:col>
      <xdr:colOff>114300</xdr:colOff>
      <xdr:row>56</xdr:row>
      <xdr:rowOff>143518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1976"/>
          <a:ext cx="889000" cy="6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14377</xdr:rowOff>
    </xdr:from>
    <xdr:to>
      <xdr:col>24</xdr:col>
      <xdr:colOff>114300</xdr:colOff>
      <xdr:row>56</xdr:row>
      <xdr:rowOff>115977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164254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23673</xdr:rowOff>
    </xdr:from>
    <xdr:to>
      <xdr:col>20</xdr:col>
      <xdr:colOff>38100</xdr:colOff>
      <xdr:row>57</xdr:row>
      <xdr:rowOff>125273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116400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4371</xdr:rowOff>
    </xdr:from>
    <xdr:to>
      <xdr:col>15</xdr:col>
      <xdr:colOff>101600</xdr:colOff>
      <xdr:row>57</xdr:row>
      <xdr:rowOff>105971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97098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92718</xdr:rowOff>
    </xdr:from>
    <xdr:to>
      <xdr:col>10</xdr:col>
      <xdr:colOff>165100</xdr:colOff>
      <xdr:row>57</xdr:row>
      <xdr:rowOff>22868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85776</xdr:rowOff>
    </xdr:from>
    <xdr:to>
      <xdr:col>6</xdr:col>
      <xdr:colOff>38100</xdr:colOff>
      <xdr:row>53</xdr:row>
      <xdr:rowOff>15926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7053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35230</xdr:rowOff>
    </xdr:from>
    <xdr:to>
      <xdr:col>24</xdr:col>
      <xdr:colOff>63500</xdr:colOff>
      <xdr:row>77</xdr:row>
      <xdr:rowOff>152023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6880"/>
          <a:ext cx="838200" cy="11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152023</xdr:rowOff>
    </xdr:from>
    <xdr:to>
      <xdr:col>19</xdr:col>
      <xdr:colOff>177800</xdr:colOff>
      <xdr:row>78</xdr:row>
      <xdr:rowOff>38213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3673"/>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159207</xdr:rowOff>
    </xdr:from>
    <xdr:to>
      <xdr:col>15</xdr:col>
      <xdr:colOff>50800</xdr:colOff>
      <xdr:row>78</xdr:row>
      <xdr:rowOff>38213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60857"/>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159207</xdr:rowOff>
    </xdr:from>
    <xdr:to>
      <xdr:col>10</xdr:col>
      <xdr:colOff>114300</xdr:colOff>
      <xdr:row>79</xdr:row>
      <xdr:rowOff>74375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0857"/>
          <a:ext cx="889000" cy="25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155880</xdr:rowOff>
    </xdr:from>
    <xdr:to>
      <xdr:col>24</xdr:col>
      <xdr:colOff>114300</xdr:colOff>
      <xdr:row>77</xdr:row>
      <xdr:rowOff>86030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134307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101223</xdr:rowOff>
    </xdr:from>
    <xdr:to>
      <xdr:col>20</xdr:col>
      <xdr:colOff>38100</xdr:colOff>
      <xdr:row>78</xdr:row>
      <xdr:rowOff>31373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22500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158863</xdr:rowOff>
    </xdr:from>
    <xdr:to>
      <xdr:col>15</xdr:col>
      <xdr:colOff>101600</xdr:colOff>
      <xdr:row>78</xdr:row>
      <xdr:rowOff>89013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80140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108407</xdr:rowOff>
    </xdr:from>
    <xdr:to>
      <xdr:col>10</xdr:col>
      <xdr:colOff>165100</xdr:colOff>
      <xdr:row>78</xdr:row>
      <xdr:rowOff>38557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23575</xdr:rowOff>
    </xdr:from>
    <xdr:to>
      <xdr:col>6</xdr:col>
      <xdr:colOff>38100</xdr:colOff>
      <xdr:row>79</xdr:row>
      <xdr:rowOff>125175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116302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33210</xdr:rowOff>
    </xdr:from>
    <xdr:to>
      <xdr:col>24</xdr:col>
      <xdr:colOff>63500</xdr:colOff>
      <xdr:row>97</xdr:row>
      <xdr:rowOff>113297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63860"/>
          <a:ext cx="838200" cy="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33210</xdr:rowOff>
    </xdr:from>
    <xdr:to>
      <xdr:col>19</xdr:col>
      <xdr:colOff>177800</xdr:colOff>
      <xdr:row>97</xdr:row>
      <xdr:rowOff>33344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63860"/>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118841</xdr:rowOff>
    </xdr:from>
    <xdr:to>
      <xdr:col>15</xdr:col>
      <xdr:colOff>50800</xdr:colOff>
      <xdr:row>97</xdr:row>
      <xdr:rowOff>33344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78041"/>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118841</xdr:rowOff>
    </xdr:from>
    <xdr:to>
      <xdr:col>10</xdr:col>
      <xdr:colOff>114300</xdr:colOff>
      <xdr:row>97</xdr:row>
      <xdr:rowOff>50851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78041"/>
          <a:ext cx="889000" cy="10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62497</xdr:rowOff>
    </xdr:from>
    <xdr:to>
      <xdr:col>24</xdr:col>
      <xdr:colOff>114300</xdr:colOff>
      <xdr:row>97</xdr:row>
      <xdr:rowOff>164097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40924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153860</xdr:rowOff>
    </xdr:from>
    <xdr:to>
      <xdr:col>20</xdr:col>
      <xdr:colOff>38100</xdr:colOff>
      <xdr:row>97</xdr:row>
      <xdr:rowOff>84010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75137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153994</xdr:rowOff>
    </xdr:from>
    <xdr:to>
      <xdr:col>15</xdr:col>
      <xdr:colOff>101600</xdr:colOff>
      <xdr:row>97</xdr:row>
      <xdr:rowOff>84144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68041</xdr:rowOff>
    </xdr:from>
    <xdr:to>
      <xdr:col>10</xdr:col>
      <xdr:colOff>165100</xdr:colOff>
      <xdr:row>96</xdr:row>
      <xdr:rowOff>169641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160768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xdr:rowOff>
    </xdr:from>
    <xdr:to>
      <xdr:col>6</xdr:col>
      <xdr:colOff>38100</xdr:colOff>
      <xdr:row>97</xdr:row>
      <xdr:rowOff>101651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92778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61323</xdr:rowOff>
    </xdr:from>
    <xdr:to>
      <xdr:col>55</xdr:col>
      <xdr:colOff>0</xdr:colOff>
      <xdr:row>38</xdr:row>
      <xdr:rowOff>26270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04973"/>
          <a:ext cx="838200" cy="1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126855</xdr:rowOff>
    </xdr:from>
    <xdr:to>
      <xdr:col>50</xdr:col>
      <xdr:colOff>114300</xdr:colOff>
      <xdr:row>37</xdr:row>
      <xdr:rowOff>61323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9905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161689</xdr:rowOff>
    </xdr:from>
    <xdr:to>
      <xdr:col>45</xdr:col>
      <xdr:colOff>177800</xdr:colOff>
      <xdr:row>36</xdr:row>
      <xdr:rowOff>126855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62439"/>
          <a:ext cx="8890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19848</xdr:rowOff>
    </xdr:from>
    <xdr:to>
      <xdr:col>41</xdr:col>
      <xdr:colOff>50800</xdr:colOff>
      <xdr:row>35</xdr:row>
      <xdr:rowOff>161689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20598"/>
          <a:ext cx="889000" cy="1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146921</xdr:rowOff>
    </xdr:from>
    <xdr:to>
      <xdr:col>55</xdr:col>
      <xdr:colOff>50800</xdr:colOff>
      <xdr:row>38</xdr:row>
      <xdr:rowOff>77071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169798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4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10523</xdr:rowOff>
    </xdr:from>
    <xdr:to>
      <xdr:col>50</xdr:col>
      <xdr:colOff>165100</xdr:colOff>
      <xdr:row>37</xdr:row>
      <xdr:rowOff>112123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128650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2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76055</xdr:rowOff>
    </xdr:from>
    <xdr:to>
      <xdr:col>46</xdr:col>
      <xdr:colOff>38100</xdr:colOff>
      <xdr:row>37</xdr:row>
      <xdr:rowOff>6205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22732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110889</xdr:rowOff>
    </xdr:from>
    <xdr:to>
      <xdr:col>41</xdr:col>
      <xdr:colOff>101600</xdr:colOff>
      <xdr:row>36</xdr:row>
      <xdr:rowOff>41039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57566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8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140498</xdr:rowOff>
    </xdr:from>
    <xdr:to>
      <xdr:col>36</xdr:col>
      <xdr:colOff>165100</xdr:colOff>
      <xdr:row>35</xdr:row>
      <xdr:rowOff>70648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6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87175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14155</xdr:rowOff>
    </xdr:from>
    <xdr:to>
      <xdr:col>55</xdr:col>
      <xdr:colOff>0</xdr:colOff>
      <xdr:row>59</xdr:row>
      <xdr:rowOff>25335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29705"/>
          <a:ext cx="83820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14155</xdr:rowOff>
    </xdr:from>
    <xdr:to>
      <xdr:col>50</xdr:col>
      <xdr:colOff>114300</xdr:colOff>
      <xdr:row>59</xdr:row>
      <xdr:rowOff>23473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29705"/>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23473</xdr:rowOff>
    </xdr:from>
    <xdr:to>
      <xdr:col>45</xdr:col>
      <xdr:colOff>177800</xdr:colOff>
      <xdr:row>59</xdr:row>
      <xdr:rowOff>38452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9023"/>
          <a:ext cx="8890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24562</xdr:rowOff>
    </xdr:from>
    <xdr:to>
      <xdr:col>41</xdr:col>
      <xdr:colOff>50800</xdr:colOff>
      <xdr:row>59</xdr:row>
      <xdr:rowOff>38452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40112"/>
          <a:ext cx="889000" cy="1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145985</xdr:rowOff>
    </xdr:from>
    <xdr:to>
      <xdr:col>55</xdr:col>
      <xdr:colOff>50800</xdr:colOff>
      <xdr:row>59</xdr:row>
      <xdr:rowOff>76135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60912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134805</xdr:rowOff>
    </xdr:from>
    <xdr:to>
      <xdr:col>50</xdr:col>
      <xdr:colOff>165100</xdr:colOff>
      <xdr:row>59</xdr:row>
      <xdr:rowOff>64955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56082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144123</xdr:rowOff>
    </xdr:from>
    <xdr:to>
      <xdr:col>46</xdr:col>
      <xdr:colOff>38100</xdr:colOff>
      <xdr:row>59</xdr:row>
      <xdr:rowOff>74273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65400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159102</xdr:rowOff>
    </xdr:from>
    <xdr:to>
      <xdr:col>41</xdr:col>
      <xdr:colOff>101600</xdr:colOff>
      <xdr:row>59</xdr:row>
      <xdr:rowOff>89252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80379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9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145212</xdr:rowOff>
    </xdr:from>
    <xdr:to>
      <xdr:col>36</xdr:col>
      <xdr:colOff>165100</xdr:colOff>
      <xdr:row>59</xdr:row>
      <xdr:rowOff>75362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66489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90574</xdr:rowOff>
    </xdr:from>
    <xdr:to>
      <xdr:col>55</xdr:col>
      <xdr:colOff>0</xdr:colOff>
      <xdr:row>78</xdr:row>
      <xdr:rowOff>5466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20774"/>
          <a:ext cx="838200" cy="2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5466</xdr:rowOff>
    </xdr:from>
    <xdr:to>
      <xdr:col>50</xdr:col>
      <xdr:colOff>114300</xdr:colOff>
      <xdr:row>78</xdr:row>
      <xdr:rowOff>32303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78566"/>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6930</xdr:rowOff>
    </xdr:from>
    <xdr:to>
      <xdr:col>45</xdr:col>
      <xdr:colOff>177800</xdr:colOff>
      <xdr:row>78</xdr:row>
      <xdr:rowOff>32303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80030"/>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28463</xdr:rowOff>
    </xdr:from>
    <xdr:to>
      <xdr:col>41</xdr:col>
      <xdr:colOff>50800</xdr:colOff>
      <xdr:row>78</xdr:row>
      <xdr:rowOff>6930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30113"/>
          <a:ext cx="889000" cy="14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39774</xdr:rowOff>
    </xdr:from>
    <xdr:to>
      <xdr:col>55</xdr:col>
      <xdr:colOff>50800</xdr:colOff>
      <xdr:row>76</xdr:row>
      <xdr:rowOff>141374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6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62651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126116</xdr:rowOff>
    </xdr:from>
    <xdr:to>
      <xdr:col>50</xdr:col>
      <xdr:colOff>165100</xdr:colOff>
      <xdr:row>78</xdr:row>
      <xdr:rowOff>56266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47393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152953</xdr:rowOff>
    </xdr:from>
    <xdr:to>
      <xdr:col>46</xdr:col>
      <xdr:colOff>38100</xdr:colOff>
      <xdr:row>78</xdr:row>
      <xdr:rowOff>83103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74230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127580</xdr:rowOff>
    </xdr:from>
    <xdr:to>
      <xdr:col>41</xdr:col>
      <xdr:colOff>101600</xdr:colOff>
      <xdr:row>78</xdr:row>
      <xdr:rowOff>57730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48857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2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149113</xdr:rowOff>
    </xdr:from>
    <xdr:to>
      <xdr:col>36</xdr:col>
      <xdr:colOff>165100</xdr:colOff>
      <xdr:row>77</xdr:row>
      <xdr:rowOff>79263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70390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15811</xdr:rowOff>
    </xdr:from>
    <xdr:to>
      <xdr:col>55</xdr:col>
      <xdr:colOff>0</xdr:colOff>
      <xdr:row>91</xdr:row>
      <xdr:rowOff>15660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446311"/>
          <a:ext cx="838200" cy="17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15660</xdr:rowOff>
    </xdr:from>
    <xdr:to>
      <xdr:col>50</xdr:col>
      <xdr:colOff>114300</xdr:colOff>
      <xdr:row>92</xdr:row>
      <xdr:rowOff>81217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617610"/>
          <a:ext cx="889000" cy="2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81217</xdr:rowOff>
    </xdr:from>
    <xdr:to>
      <xdr:col>45</xdr:col>
      <xdr:colOff>177800</xdr:colOff>
      <xdr:row>93</xdr:row>
      <xdr:rowOff>60249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54617"/>
          <a:ext cx="8890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60249</xdr:rowOff>
    </xdr:from>
    <xdr:to>
      <xdr:col>41</xdr:col>
      <xdr:colOff>50800</xdr:colOff>
      <xdr:row>94</xdr:row>
      <xdr:rowOff>4254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005099"/>
          <a:ext cx="889000" cy="1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136461</xdr:rowOff>
    </xdr:from>
    <xdr:to>
      <xdr:col>55</xdr:col>
      <xdr:colOff>50800</xdr:colOff>
      <xdr:row>90</xdr:row>
      <xdr:rowOff>66611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3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89488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3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136310</xdr:rowOff>
    </xdr:from>
    <xdr:to>
      <xdr:col>50</xdr:col>
      <xdr:colOff>165100</xdr:colOff>
      <xdr:row>91</xdr:row>
      <xdr:rowOff>66460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56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82987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34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30417</xdr:rowOff>
    </xdr:from>
    <xdr:to>
      <xdr:col>46</xdr:col>
      <xdr:colOff>38100</xdr:colOff>
      <xdr:row>92</xdr:row>
      <xdr:rowOff>132017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148544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9449</xdr:rowOff>
    </xdr:from>
    <xdr:to>
      <xdr:col>41</xdr:col>
      <xdr:colOff>101600</xdr:colOff>
      <xdr:row>93</xdr:row>
      <xdr:rowOff>111049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127576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7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124904</xdr:rowOff>
    </xdr:from>
    <xdr:to>
      <xdr:col>36</xdr:col>
      <xdr:colOff>165100</xdr:colOff>
      <xdr:row>94</xdr:row>
      <xdr:rowOff>55054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71581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55956</xdr:rowOff>
    </xdr:from>
    <xdr:to>
      <xdr:col>85</xdr:col>
      <xdr:colOff>127000</xdr:colOff>
      <xdr:row>37</xdr:row>
      <xdr:rowOff>117602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606"/>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101219</xdr:rowOff>
    </xdr:from>
    <xdr:to>
      <xdr:col>81</xdr:col>
      <xdr:colOff>50800</xdr:colOff>
      <xdr:row>37</xdr:row>
      <xdr:rowOff>117602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448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101219</xdr:rowOff>
    </xdr:from>
    <xdr:to>
      <xdr:col>76</xdr:col>
      <xdr:colOff>114300</xdr:colOff>
      <xdr:row>37</xdr:row>
      <xdr:rowOff>156159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44869"/>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141567</xdr:rowOff>
    </xdr:from>
    <xdr:to>
      <xdr:col>71</xdr:col>
      <xdr:colOff>177800</xdr:colOff>
      <xdr:row>37</xdr:row>
      <xdr:rowOff>156159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5217"/>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5156</xdr:rowOff>
    </xdr:from>
    <xdr:to>
      <xdr:col>85</xdr:col>
      <xdr:colOff>177800</xdr:colOff>
      <xdr:row>37</xdr:row>
      <xdr:rowOff>106756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155033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66802</xdr:rowOff>
    </xdr:from>
    <xdr:to>
      <xdr:col>81</xdr:col>
      <xdr:colOff>101600</xdr:colOff>
      <xdr:row>37</xdr:row>
      <xdr:rowOff>168402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159529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50419</xdr:rowOff>
    </xdr:from>
    <xdr:to>
      <xdr:col>76</xdr:col>
      <xdr:colOff>165100</xdr:colOff>
      <xdr:row>37</xdr:row>
      <xdr:rowOff>152019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168546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105359</xdr:rowOff>
    </xdr:from>
    <xdr:to>
      <xdr:col>72</xdr:col>
      <xdr:colOff>38100</xdr:colOff>
      <xdr:row>38</xdr:row>
      <xdr:rowOff>35509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26636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90767</xdr:rowOff>
    </xdr:from>
    <xdr:to>
      <xdr:col>67</xdr:col>
      <xdr:colOff>101600</xdr:colOff>
      <xdr:row>38</xdr:row>
      <xdr:rowOff>20917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12044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116135</xdr:rowOff>
    </xdr:from>
    <xdr:to>
      <xdr:col>85</xdr:col>
      <xdr:colOff>127000</xdr:colOff>
      <xdr:row>55</xdr:row>
      <xdr:rowOff>101905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74435"/>
          <a:ext cx="838200" cy="15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101905</xdr:rowOff>
    </xdr:from>
    <xdr:to>
      <xdr:col>81</xdr:col>
      <xdr:colOff>50800</xdr:colOff>
      <xdr:row>56</xdr:row>
      <xdr:rowOff>21495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31655"/>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21495</xdr:rowOff>
    </xdr:from>
    <xdr:to>
      <xdr:col>76</xdr:col>
      <xdr:colOff>114300</xdr:colOff>
      <xdr:row>56</xdr:row>
      <xdr:rowOff>57785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2695"/>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89846</xdr:rowOff>
    </xdr:from>
    <xdr:to>
      <xdr:col>71</xdr:col>
      <xdr:colOff>177800</xdr:colOff>
      <xdr:row>56</xdr:row>
      <xdr:rowOff>57785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176696"/>
          <a:ext cx="889000" cy="48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65335</xdr:rowOff>
    </xdr:from>
    <xdr:to>
      <xdr:col>85</xdr:col>
      <xdr:colOff>177800</xdr:colOff>
      <xdr:row>54</xdr:row>
      <xdr:rowOff>166935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88212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51105</xdr:rowOff>
    </xdr:from>
    <xdr:to>
      <xdr:col>81</xdr:col>
      <xdr:colOff>101600</xdr:colOff>
      <xdr:row>55</xdr:row>
      <xdr:rowOff>152705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143832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142145</xdr:rowOff>
    </xdr:from>
    <xdr:to>
      <xdr:col>76</xdr:col>
      <xdr:colOff>165100</xdr:colOff>
      <xdr:row>56</xdr:row>
      <xdr:rowOff>72295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63422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6985</xdr:rowOff>
    </xdr:from>
    <xdr:to>
      <xdr:col>72</xdr:col>
      <xdr:colOff>38100</xdr:colOff>
      <xdr:row>56</xdr:row>
      <xdr:rowOff>108585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39046</xdr:rowOff>
    </xdr:from>
    <xdr:to>
      <xdr:col>67</xdr:col>
      <xdr:colOff>101600</xdr:colOff>
      <xdr:row>53</xdr:row>
      <xdr:rowOff>140646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157173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0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136226</xdr:rowOff>
    </xdr:from>
    <xdr:to>
      <xdr:col>85</xdr:col>
      <xdr:colOff>127000</xdr:colOff>
      <xdr:row>78</xdr:row>
      <xdr:rowOff>54569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37876"/>
          <a:ext cx="838200" cy="8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136226</xdr:rowOff>
    </xdr:from>
    <xdr:to>
      <xdr:col>81</xdr:col>
      <xdr:colOff>50800</xdr:colOff>
      <xdr:row>78</xdr:row>
      <xdr:rowOff>66456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337876"/>
          <a:ext cx="889000" cy="10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163063</xdr:rowOff>
    </xdr:from>
    <xdr:to>
      <xdr:col>76</xdr:col>
      <xdr:colOff>114300</xdr:colOff>
      <xdr:row>78</xdr:row>
      <xdr:rowOff>66456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64713"/>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163063</xdr:rowOff>
    </xdr:from>
    <xdr:to>
      <xdr:col>71</xdr:col>
      <xdr:colOff>177800</xdr:colOff>
      <xdr:row>78</xdr:row>
      <xdr:rowOff>80995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64713"/>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3769</xdr:rowOff>
    </xdr:from>
    <xdr:to>
      <xdr:col>85</xdr:col>
      <xdr:colOff>177800</xdr:colOff>
      <xdr:row>78</xdr:row>
      <xdr:rowOff>105369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85426</xdr:rowOff>
    </xdr:from>
    <xdr:to>
      <xdr:col>81</xdr:col>
      <xdr:colOff>101600</xdr:colOff>
      <xdr:row>78</xdr:row>
      <xdr:rowOff>15576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2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32103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15656</xdr:rowOff>
    </xdr:from>
    <xdr:to>
      <xdr:col>76</xdr:col>
      <xdr:colOff>165100</xdr:colOff>
      <xdr:row>78</xdr:row>
      <xdr:rowOff>117256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108383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112263</xdr:rowOff>
    </xdr:from>
    <xdr:to>
      <xdr:col>72</xdr:col>
      <xdr:colOff>38100</xdr:colOff>
      <xdr:row>78</xdr:row>
      <xdr:rowOff>42413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1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58940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08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30195</xdr:rowOff>
    </xdr:from>
    <xdr:to>
      <xdr:col>67</xdr:col>
      <xdr:colOff>101600</xdr:colOff>
      <xdr:row>78</xdr:row>
      <xdr:rowOff>131795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122922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165988</xdr:rowOff>
    </xdr:from>
    <xdr:to>
      <xdr:col>85</xdr:col>
      <xdr:colOff>127000</xdr:colOff>
      <xdr:row>95</xdr:row>
      <xdr:rowOff>10492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82288"/>
          <a:ext cx="8382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165988</xdr:rowOff>
    </xdr:from>
    <xdr:to>
      <xdr:col>81</xdr:col>
      <xdr:colOff>50800</xdr:colOff>
      <xdr:row>95</xdr:row>
      <xdr:rowOff>6378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82288"/>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158544</xdr:rowOff>
    </xdr:from>
    <xdr:to>
      <xdr:col>76</xdr:col>
      <xdr:colOff>114300</xdr:colOff>
      <xdr:row>95</xdr:row>
      <xdr:rowOff>6378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74844"/>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158544</xdr:rowOff>
    </xdr:from>
    <xdr:to>
      <xdr:col>71</xdr:col>
      <xdr:colOff>177800</xdr:colOff>
      <xdr:row>95</xdr:row>
      <xdr:rowOff>67218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74844"/>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131142</xdr:rowOff>
    </xdr:from>
    <xdr:to>
      <xdr:col>85</xdr:col>
      <xdr:colOff>177800</xdr:colOff>
      <xdr:row>95</xdr:row>
      <xdr:rowOff>61292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154019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115188</xdr:rowOff>
    </xdr:from>
    <xdr:to>
      <xdr:col>81</xdr:col>
      <xdr:colOff>101600</xdr:colOff>
      <xdr:row>95</xdr:row>
      <xdr:rowOff>45338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61865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127028</xdr:rowOff>
    </xdr:from>
    <xdr:to>
      <xdr:col>76</xdr:col>
      <xdr:colOff>165100</xdr:colOff>
      <xdr:row>95</xdr:row>
      <xdr:rowOff>57178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73705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107744</xdr:rowOff>
    </xdr:from>
    <xdr:to>
      <xdr:col>72</xdr:col>
      <xdr:colOff>38100</xdr:colOff>
      <xdr:row>95</xdr:row>
      <xdr:rowOff>37894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54421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16418</xdr:rowOff>
    </xdr:from>
    <xdr:to>
      <xdr:col>67</xdr:col>
      <xdr:colOff>101600</xdr:colOff>
      <xdr:row>95</xdr:row>
      <xdr:rowOff>118018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134545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23,720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大きくは人事院勧告による職員給与等の引き上げと防災行政無線の更新数の増によるものであり、その他静岡県知事選挙や衆議院議員選挙費が寄与している。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10,729</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類似単体平均との乖離はあるが、当上昇分は主に調整給付金等の国庫事業あり、上昇率は類似団体平均と近似している。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労働費は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円減少している。これは勤労者住宅建設資金の貸付金の減少によるもので、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年度まで減少し、以降は類似団体平均と近似する見込みである。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商工費は前年度より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11,277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円増加し、類似団体平均と逆転することとなった。これは企業誘致に伴う補助金と、ふるさと納税収の上昇に伴う委託事業費の増によるものである。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13,488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おり、類似団体平均とも乖離があるが、これは裾野駅周辺整備事業や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岩波駅周辺整備事業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の影響である。整備計画の終期を見込む中で想定される上昇率であり、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今後も高水準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を見込む。</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8,253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おり、類似団体平均と逆転することとなった。これは学校再編による小学校舎改修工事や、会計年度任用職員である講師･支援員の期末勤勉手当等支給によるもの。</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静岡県裾野市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年度は市税の減収や普通交付税及び臨時財政対策債の対令和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年度比減により、基金繰入金を除く歳入一般財源が不足したことにより、基金取崩額が増加し、実質単年度収支が大きく減少した。令和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年度は法人市民税が</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百万円増加、普通交付税が</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百万円増加、その他ふるさと納税収が</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百万円増加したことにより、財政調整基金取崩額が大幅に減少し、対して積立金が大幅に増加したため、実質単年度収支は大幅に改善することとなった。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静岡県裾野市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年度決算は標準財政規模が前年度から</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306</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百万円増加しており、</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一般会計等</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は黒字比率が減少している。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一般会計は市税が前年度から</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741</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が、その分財政調整基金繰入金が減少しているので、</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実質収支が前年度</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百万円減少し、対して分母である標準財政規模は増加していることから、</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黒字比率</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は減少した。</a:t>
          </a:r>
          <a:endPar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おいては、被保険者数の減少とともに国民健康保険税収入は減少している。歳出については、被保険者の年齢構造上、一人当たりの医療費が高額な高年齢層が多く、これに連動して一人当たりの県事業費納付金が増え、黒字幅は減少してい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においては、対象者の増加により歳入・歳出ともに増加しているが、歳入に関して６年度より第９期介護保険計画スタートに合わせ、保険料基準額の引上げにより、歳出の増加を歳入の増加が上回り黒字幅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水道事業会計については、現金預金が増加したことにより流動資産が</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百万円増加したことが黒字比率上昇の要因である。</a:t>
          </a:r>
          <a:endParaRPr lang="ja-JP" altLang="ja-JP" sz="1400" b="0">
            <a:effectLst/>
            <a:latin typeface="ＭＳ Ｐゴシック" panose="020B0600070205080204" pitchFamily="50" charset="-128"/>
            <a:ea typeface="ＭＳ Ｐゴシック" panose="020B0600070205080204" pitchFamily="50" charset="-128"/>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下水道事業会計については、積立金の取崩による現金預金の減少により流動資産が</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百万円減少したことが黒字比率減少の要因である。</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28261683</v>
      </c>
      <c r="BO4" s="358"/>
      <c r="BP4" s="358"/>
      <c r="BQ4" s="358"/>
      <c r="BR4" s="358"/>
      <c r="BS4" s="358"/>
      <c r="BT4" s="358"/>
      <c r="BU4" s="359"/>
      <c r="BV4" s="357">
        <v>26319945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7.5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26253468</v>
      </c>
      <c r="BO5" s="395"/>
      <c r="BP5" s="395"/>
      <c r="BQ5" s="395"/>
      <c r="BR5" s="395"/>
      <c r="BS5" s="395"/>
      <c r="BT5" s="395"/>
      <c r="BU5" s="396"/>
      <c r="BV5" s="394">
        <v>23605846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88.7</v>
      </c>
      <c r="CU5" s="392"/>
      <c r="CV5" s="392"/>
      <c r="CW5" s="392"/>
      <c r="CX5" s="392"/>
      <c r="CY5" s="392"/>
      <c r="CZ5" s="392"/>
      <c r="DA5" s="393"/>
      <c r="DB5" s="391">
        <v>96.8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2008215</v>
      </c>
      <c r="BO6" s="395"/>
      <c r="BP6" s="395"/>
      <c r="BQ6" s="395"/>
      <c r="BR6" s="395"/>
      <c r="BS6" s="395"/>
      <c r="BT6" s="395"/>
      <c r="BU6" s="396"/>
      <c r="BV6" s="394">
        <v>2714099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88.9</v>
      </c>
      <c r="CU6" s="432"/>
      <c r="CV6" s="432"/>
      <c r="CW6" s="432"/>
      <c r="CX6" s="432"/>
      <c r="CY6" s="432"/>
      <c r="CZ6" s="432"/>
      <c r="DA6" s="433"/>
      <c r="DB6" s="431">
        <v>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1140516</v>
      </c>
      <c r="BO7" s="395"/>
      <c r="BP7" s="395"/>
      <c r="BQ7" s="395"/>
      <c r="BR7" s="395"/>
      <c r="BS7" s="395"/>
      <c r="BT7" s="395"/>
      <c r="BU7" s="396"/>
      <c r="BV7" s="394">
        <v>1808192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12381388</v>
      </c>
      <c r="CU7" s="395"/>
      <c r="CV7" s="395"/>
      <c r="CW7" s="395"/>
      <c r="CX7" s="395"/>
      <c r="CY7" s="395"/>
      <c r="CZ7" s="395"/>
      <c r="DA7" s="396"/>
      <c r="DB7" s="394">
        <v>12075331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867699</v>
      </c>
      <c r="BO8" s="395"/>
      <c r="BP8" s="395"/>
      <c r="BQ8" s="395"/>
      <c r="BR8" s="395"/>
      <c r="BS8" s="395"/>
      <c r="BT8" s="395"/>
      <c r="BU8" s="396"/>
      <c r="BV8" s="394">
        <v>905907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0.94</v>
      </c>
      <c r="CU8" s="435"/>
      <c r="CV8" s="435"/>
      <c r="CW8" s="435"/>
      <c r="CX8" s="435"/>
      <c r="CY8" s="435"/>
      <c r="CZ8" s="435"/>
      <c r="DA8" s="436"/>
      <c r="DB8" s="434">
        <v>0.95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50911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-38208</v>
      </c>
      <c r="BO9" s="395"/>
      <c r="BP9" s="395"/>
      <c r="BQ9" s="395"/>
      <c r="BR9" s="395"/>
      <c r="BS9" s="395"/>
      <c r="BT9" s="395"/>
      <c r="BU9" s="396"/>
      <c r="BV9" s="394">
        <v>-269221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13.1</v>
      </c>
      <c r="CU9" s="392"/>
      <c r="CV9" s="392"/>
      <c r="CW9" s="392"/>
      <c r="CX9" s="392"/>
      <c r="CY9" s="392"/>
      <c r="CZ9" s="392"/>
      <c r="DA9" s="393"/>
      <c r="DB9" s="391">
        <v>14.2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52737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815988</v>
      </c>
      <c r="BO10" s="395"/>
      <c r="BP10" s="395"/>
      <c r="BQ10" s="395"/>
      <c r="BR10" s="395"/>
      <c r="BS10" s="395"/>
      <c r="BT10" s="395"/>
      <c r="BU10" s="396"/>
      <c r="BV10" s="394">
        <v>160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48688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304782</v>
      </c>
      <c r="BO12" s="395"/>
      <c r="BP12" s="395"/>
      <c r="BQ12" s="395"/>
      <c r="BR12" s="395"/>
      <c r="BS12" s="395"/>
      <c r="BT12" s="395"/>
      <c r="BU12" s="396"/>
      <c r="BV12" s="394">
        <v>1025306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47800</v>
      </c>
      <c r="S13" s="479"/>
      <c r="T13" s="479"/>
      <c r="U13" s="479"/>
      <c r="V13" s="480"/>
      <c r="W13" s="410" t="s">
        <v>131</v>
      </c>
      <c r="X13" s="411"/>
      <c r="Y13" s="411"/>
      <c r="Z13" s="411"/>
      <c r="AA13" s="411"/>
      <c r="AB13" s="401"/>
      <c r="AC13" s="445">
        <v>505</v>
      </c>
      <c r="AD13" s="446"/>
      <c r="AE13" s="446"/>
      <c r="AF13" s="446"/>
      <c r="AG13" s="488"/>
      <c r="AH13" s="445">
        <v>570</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472998</v>
      </c>
      <c r="BO13" s="395"/>
      <c r="BP13" s="395"/>
      <c r="BQ13" s="395"/>
      <c r="BR13" s="395"/>
      <c r="BS13" s="395"/>
      <c r="BT13" s="395"/>
      <c r="BU13" s="396"/>
      <c r="BV13" s="394">
        <v>-1294367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11.6</v>
      </c>
      <c r="CU13" s="392"/>
      <c r="CV13" s="392"/>
      <c r="CW13" s="392"/>
      <c r="CX13" s="392"/>
      <c r="CY13" s="392"/>
      <c r="CZ13" s="392"/>
      <c r="DA13" s="393"/>
      <c r="DB13" s="391">
        <v>12.2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49225</v>
      </c>
      <c r="S14" s="479"/>
      <c r="T14" s="479"/>
      <c r="U14" s="479"/>
      <c r="V14" s="480"/>
      <c r="W14" s="384"/>
      <c r="X14" s="385"/>
      <c r="Y14" s="385"/>
      <c r="Z14" s="385"/>
      <c r="AA14" s="385"/>
      <c r="AB14" s="374"/>
      <c r="AC14" s="481">
        <v>2</v>
      </c>
      <c r="AD14" s="482"/>
      <c r="AE14" s="482"/>
      <c r="AF14" s="482"/>
      <c r="AG14" s="483"/>
      <c r="AH14" s="481">
        <v>2.2000000000000002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20.7</v>
      </c>
      <c r="CU14" s="493"/>
      <c r="CV14" s="493"/>
      <c r="CW14" s="493"/>
      <c r="CX14" s="493"/>
      <c r="CY14" s="493"/>
      <c r="CZ14" s="493"/>
      <c r="DA14" s="494"/>
      <c r="DB14" s="492">
        <v>27.3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48427</v>
      </c>
      <c r="S15" s="479"/>
      <c r="T15" s="479"/>
      <c r="U15" s="479"/>
      <c r="V15" s="480"/>
      <c r="W15" s="410" t="s">
        <v>137</v>
      </c>
      <c r="X15" s="411"/>
      <c r="Y15" s="411"/>
      <c r="Z15" s="411"/>
      <c r="AA15" s="411"/>
      <c r="AB15" s="401"/>
      <c r="AC15" s="445">
        <v>9549</v>
      </c>
      <c r="AD15" s="446"/>
      <c r="AE15" s="446"/>
      <c r="AF15" s="446"/>
      <c r="AG15" s="488"/>
      <c r="AH15" s="445">
        <v>10556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9091840</v>
      </c>
      <c r="BO15" s="358"/>
      <c r="BP15" s="358"/>
      <c r="BQ15" s="358"/>
      <c r="BR15" s="358"/>
      <c r="BS15" s="358"/>
      <c r="BT15" s="358"/>
      <c r="BU15" s="359"/>
      <c r="BV15" s="357">
        <v>9223066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37.6</v>
      </c>
      <c r="AD16" s="482"/>
      <c r="AE16" s="482"/>
      <c r="AF16" s="482"/>
      <c r="AG16" s="483"/>
      <c r="AH16" s="481">
        <v>40.200000000000003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9810771</v>
      </c>
      <c r="BO16" s="395"/>
      <c r="BP16" s="395"/>
      <c r="BQ16" s="395"/>
      <c r="BR16" s="395"/>
      <c r="BS16" s="395"/>
      <c r="BT16" s="395"/>
      <c r="BU16" s="396"/>
      <c r="BV16" s="394">
        <v>9473068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15366</v>
      </c>
      <c r="AD17" s="446"/>
      <c r="AE17" s="446"/>
      <c r="AF17" s="446"/>
      <c r="AG17" s="488"/>
      <c r="AH17" s="445">
        <v>15128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11631274</v>
      </c>
      <c r="BO17" s="395"/>
      <c r="BP17" s="395"/>
      <c r="BQ17" s="395"/>
      <c r="BR17" s="395"/>
      <c r="BS17" s="395"/>
      <c r="BT17" s="395"/>
      <c r="BU17" s="396"/>
      <c r="BV17" s="394">
        <v>11801700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138.12</v>
      </c>
      <c r="M18" s="518"/>
      <c r="N18" s="518"/>
      <c r="O18" s="518"/>
      <c r="P18" s="518"/>
      <c r="Q18" s="518"/>
      <c r="R18" s="519"/>
      <c r="S18" s="519"/>
      <c r="T18" s="519"/>
      <c r="U18" s="519"/>
      <c r="V18" s="520"/>
      <c r="W18" s="412"/>
      <c r="X18" s="413"/>
      <c r="Y18" s="413"/>
      <c r="Z18" s="413"/>
      <c r="AA18" s="413"/>
      <c r="AB18" s="404"/>
      <c r="AC18" s="521">
        <v>60.4</v>
      </c>
      <c r="AD18" s="522"/>
      <c r="AE18" s="522"/>
      <c r="AF18" s="522"/>
      <c r="AG18" s="523"/>
      <c r="AH18" s="521">
        <v>57.6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11970949</v>
      </c>
      <c r="BO18" s="395"/>
      <c r="BP18" s="395"/>
      <c r="BQ18" s="395"/>
      <c r="BR18" s="395"/>
      <c r="BS18" s="395"/>
      <c r="BT18" s="395"/>
      <c r="BU18" s="396"/>
      <c r="BV18" s="394">
        <v>11512621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17610274</v>
      </c>
      <c r="BO19" s="395"/>
      <c r="BP19" s="395"/>
      <c r="BQ19" s="395"/>
      <c r="BR19" s="395"/>
      <c r="BS19" s="395"/>
      <c r="BT19" s="395"/>
      <c r="BU19" s="396"/>
      <c r="BV19" s="394">
        <v>16759183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20717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14860475</v>
      </c>
      <c r="BO22" s="358"/>
      <c r="BP22" s="358"/>
      <c r="BQ22" s="358"/>
      <c r="BR22" s="358"/>
      <c r="BS22" s="358"/>
      <c r="BT22" s="358"/>
      <c r="BU22" s="359"/>
      <c r="BV22" s="357">
        <v>15786519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8739811</v>
      </c>
      <c r="BO23" s="395"/>
      <c r="BP23" s="395"/>
      <c r="BQ23" s="395"/>
      <c r="BR23" s="395"/>
      <c r="BS23" s="395"/>
      <c r="BT23" s="395"/>
      <c r="BU23" s="396"/>
      <c r="BV23" s="394">
        <v>9012737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8200</v>
      </c>
      <c r="R24" s="446"/>
      <c r="S24" s="446"/>
      <c r="T24" s="446"/>
      <c r="U24" s="446"/>
      <c r="V24" s="488"/>
      <c r="W24" s="540"/>
      <c r="X24" s="541"/>
      <c r="Y24" s="542"/>
      <c r="Z24" s="444" t="s">
        <v>162</v>
      </c>
      <c r="AA24" s="424"/>
      <c r="AB24" s="424"/>
      <c r="AC24" s="424"/>
      <c r="AD24" s="424"/>
      <c r="AE24" s="424"/>
      <c r="AF24" s="424"/>
      <c r="AG24" s="425"/>
      <c r="AH24" s="445">
        <v>285</v>
      </c>
      <c r="AI24" s="446"/>
      <c r="AJ24" s="446"/>
      <c r="AK24" s="446"/>
      <c r="AL24" s="488"/>
      <c r="AM24" s="445">
        <v>951900</v>
      </c>
      <c r="AN24" s="446"/>
      <c r="AO24" s="446"/>
      <c r="AP24" s="446"/>
      <c r="AQ24" s="446"/>
      <c r="AR24" s="488"/>
      <c r="AS24" s="445">
        <v>3340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12380977</v>
      </c>
      <c r="BO24" s="395"/>
      <c r="BP24" s="395"/>
      <c r="BQ24" s="395"/>
      <c r="BR24" s="395"/>
      <c r="BS24" s="395"/>
      <c r="BT24" s="395"/>
      <c r="BU24" s="396"/>
      <c r="BV24" s="394">
        <v>12985992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6600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2646079</v>
      </c>
      <c r="BO25" s="358"/>
      <c r="BP25" s="358"/>
      <c r="BQ25" s="358"/>
      <c r="BR25" s="358"/>
      <c r="BS25" s="358"/>
      <c r="BT25" s="358"/>
      <c r="BU25" s="359"/>
      <c r="BV25" s="357">
        <v>1958025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6300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38445</v>
      </c>
      <c r="AN26" s="446"/>
      <c r="AO26" s="446"/>
      <c r="AP26" s="446"/>
      <c r="AQ26" s="446"/>
      <c r="AR26" s="488"/>
      <c r="AS26" s="445">
        <v>3495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3850</v>
      </c>
      <c r="R27" s="446"/>
      <c r="S27" s="446"/>
      <c r="T27" s="446"/>
      <c r="U27" s="446"/>
      <c r="V27" s="488"/>
      <c r="W27" s="540"/>
      <c r="X27" s="541"/>
      <c r="Y27" s="542"/>
      <c r="Z27" s="444" t="s">
        <v>171</v>
      </c>
      <c r="AA27" s="424"/>
      <c r="AB27" s="424"/>
      <c r="AC27" s="424"/>
      <c r="AD27" s="424"/>
      <c r="AE27" s="424"/>
      <c r="AF27" s="424"/>
      <c r="AG27" s="425"/>
      <c r="AH27" s="445">
        <v>28</v>
      </c>
      <c r="AI27" s="446"/>
      <c r="AJ27" s="446"/>
      <c r="AK27" s="446"/>
      <c r="AL27" s="488"/>
      <c r="AM27" s="445">
        <v>92018</v>
      </c>
      <c r="AN27" s="446"/>
      <c r="AO27" s="446"/>
      <c r="AP27" s="446"/>
      <c r="AQ27" s="446"/>
      <c r="AR27" s="488"/>
      <c r="AS27" s="445">
        <v>3286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3450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4153321</v>
      </c>
      <c r="BO28" s="358"/>
      <c r="BP28" s="358"/>
      <c r="BQ28" s="358"/>
      <c r="BR28" s="358"/>
      <c r="BS28" s="358"/>
      <c r="BT28" s="358"/>
      <c r="BU28" s="359"/>
      <c r="BV28" s="357">
        <v>3642115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17</v>
      </c>
      <c r="M29" s="446"/>
      <c r="N29" s="446"/>
      <c r="O29" s="446"/>
      <c r="P29" s="488"/>
      <c r="Q29" s="445">
        <v>3250</v>
      </c>
      <c r="R29" s="446"/>
      <c r="S29" s="446"/>
      <c r="T29" s="446"/>
      <c r="U29" s="446"/>
      <c r="V29" s="488"/>
      <c r="W29" s="543"/>
      <c r="X29" s="544"/>
      <c r="Y29" s="545"/>
      <c r="Z29" s="444" t="s">
        <v>177</v>
      </c>
      <c r="AA29" s="424"/>
      <c r="AB29" s="424"/>
      <c r="AC29" s="424"/>
      <c r="AD29" s="424"/>
      <c r="AE29" s="424"/>
      <c r="AF29" s="424"/>
      <c r="AG29" s="425"/>
      <c r="AH29" s="445">
        <v>313</v>
      </c>
      <c r="AI29" s="446"/>
      <c r="AJ29" s="446"/>
      <c r="AK29" s="446"/>
      <c r="AL29" s="488"/>
      <c r="AM29" s="445">
        <v>1043918</v>
      </c>
      <c r="AN29" s="446"/>
      <c r="AO29" s="446"/>
      <c r="AP29" s="446"/>
      <c r="AQ29" s="446"/>
      <c r="AR29" s="488"/>
      <c r="AS29" s="445">
        <v>3335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125669</v>
      </c>
      <c r="BO29" s="395"/>
      <c r="BP29" s="395"/>
      <c r="BQ29" s="395"/>
      <c r="BR29" s="395"/>
      <c r="BS29" s="395"/>
      <c r="BT29" s="395"/>
      <c r="BU29" s="396"/>
      <c r="BV29" s="394">
        <v>93410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3628689</v>
      </c>
      <c r="BO30" s="514"/>
      <c r="BP30" s="514"/>
      <c r="BQ30" s="514"/>
      <c r="BR30" s="514"/>
      <c r="BS30" s="514"/>
      <c r="BT30" s="514"/>
      <c r="BU30" s="515"/>
      <c r="BV30" s="513">
        <v>4371351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静岡県市町総合事務組合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裾野市土地開発公社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墓地事業特別会計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裾野市長泉町衛生施設組合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企業版ふるさと納税地方創生特別会計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静岡県芦湖水利組合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駿豆学園管理組合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静岡県後期高齢者医療広域連合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静岡地方税滞納整理機構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富士山南東消防組合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三島市外五ヶ市町箱根山組合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三島市外三ヶ市町箱根山林組合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静岡県後期高齢者医療広域連合（事業会計分）</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tbUc13QgRaAyakE0dt4bcdBw9VPa8AS9Hc4U9aJ4maj5yJTITpDk3vL4s73UUBeRveB9Z/tbI0N0hkQ7ZTuHCg==" saltValue="p8y9oNKvdb6Vdy1RcAwM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6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16.88</v>
      </c>
      <c r="G34" s="33">
        <v>18.23</v>
      </c>
      <c r="H34" s="33">
        <v>21.27</v>
      </c>
      <c r="I34" s="33">
        <v>22.59</v>
      </c>
      <c r="J34" s="34">
        <v>23.78</v>
      </c>
      <c r="K34" s="22"/>
      <c r="L34" s="22"/>
      <c r="M34" s="22"/>
      <c r="N34" s="22"/>
      <c r="O34" s="22"/>
      <c r="P34" s="22"/>
    </row>
    <row r="35" spans="1:16" ht="39" customHeight="1" x14ac:dyDescent="0.2">
      <c r="A35" s="22"/>
      <c r="B35" s="35"/>
      <c r="C35" s="1132" t="s">
        <v>536</v>
      </c>
      <c r="D35" s="1132"/>
      <c r="E35" s="1133"/>
      <c r="F35" s="36">
        <v>5.08</v>
      </c>
      <c r="G35" s="37">
        <v>6.35</v>
      </c>
      <c r="H35" s="37">
        <v>9.9600000000000009</v>
      </c>
      <c r="I35" s="37">
        <v>7.46</v>
      </c>
      <c r="J35" s="38">
        <v>6.98</v>
      </c>
      <c r="K35" s="22"/>
      <c r="L35" s="22"/>
      <c r="M35" s="22"/>
      <c r="N35" s="22"/>
      <c r="O35" s="22"/>
      <c r="P35" s="22"/>
    </row>
    <row r="36" spans="1:16" ht="39" customHeight="1" x14ac:dyDescent="0.2">
      <c r="A36" s="22"/>
      <c r="B36" s="35"/>
      <c r="C36" s="1132" t="s">
        <v>537</v>
      </c>
      <c r="D36" s="1132"/>
      <c r="E36" s="1133"/>
      <c r="F36" s="36">
        <v>1.1000000000000001</v>
      </c>
      <c r="G36" s="37">
        <v>1.1499999999999999</v>
      </c>
      <c r="H36" s="37">
        <v>1.31</v>
      </c>
      <c r="I36" s="37">
        <v>0.79</v>
      </c>
      <c r="J36" s="38">
        <v>1.49</v>
      </c>
      <c r="K36" s="22"/>
      <c r="L36" s="22"/>
      <c r="M36" s="22"/>
      <c r="N36" s="22"/>
      <c r="O36" s="22"/>
      <c r="P36" s="22"/>
    </row>
    <row r="37" spans="1:16" ht="39" customHeight="1" x14ac:dyDescent="0.2">
      <c r="A37" s="22"/>
      <c r="B37" s="35"/>
      <c r="C37" s="1132" t="s">
        <v>538</v>
      </c>
      <c r="D37" s="1132"/>
      <c r="E37" s="1133"/>
      <c r="F37" s="36">
        <v>1.05</v>
      </c>
      <c r="G37" s="37">
        <v>1.22</v>
      </c>
      <c r="H37" s="37">
        <v>1.22</v>
      </c>
      <c r="I37" s="37">
        <v>0.92</v>
      </c>
      <c r="J37" s="38">
        <v>0.56999999999999995</v>
      </c>
      <c r="K37" s="22"/>
      <c r="L37" s="22"/>
      <c r="M37" s="22"/>
      <c r="N37" s="22"/>
      <c r="O37" s="22"/>
      <c r="P37" s="22"/>
    </row>
    <row r="38" spans="1:16" ht="39" customHeight="1" x14ac:dyDescent="0.2">
      <c r="A38" s="22"/>
      <c r="B38" s="35"/>
      <c r="C38" s="1132" t="s">
        <v>539</v>
      </c>
      <c r="D38" s="1132"/>
      <c r="E38" s="1133"/>
      <c r="F38" s="36">
        <v>2.08</v>
      </c>
      <c r="G38" s="37">
        <v>1.78</v>
      </c>
      <c r="H38" s="37">
        <v>1.62</v>
      </c>
      <c r="I38" s="37">
        <v>0.61</v>
      </c>
      <c r="J38" s="38">
        <v>0.44</v>
      </c>
      <c r="K38" s="22"/>
      <c r="L38" s="22"/>
      <c r="M38" s="22"/>
      <c r="N38" s="22"/>
      <c r="O38" s="22"/>
      <c r="P38" s="22"/>
    </row>
    <row r="39" spans="1:16" ht="39" customHeight="1" x14ac:dyDescent="0.2">
      <c r="A39" s="22"/>
      <c r="B39" s="35"/>
      <c r="C39" s="1132" t="s">
        <v>540</v>
      </c>
      <c r="D39" s="1132"/>
      <c r="E39" s="1133"/>
      <c r="F39" s="36">
        <v>0.01</v>
      </c>
      <c r="G39" s="37">
        <v>0.03</v>
      </c>
      <c r="H39" s="37">
        <v>0.05</v>
      </c>
      <c r="I39" s="37">
        <v>0.06</v>
      </c>
      <c r="J39" s="38">
        <v>0.08</v>
      </c>
      <c r="K39" s="22"/>
      <c r="L39" s="22"/>
      <c r="M39" s="22"/>
      <c r="N39" s="22"/>
      <c r="O39" s="22"/>
      <c r="P39" s="22"/>
    </row>
    <row r="40" spans="1:16" ht="39" customHeight="1" x14ac:dyDescent="0.2">
      <c r="A40" s="22"/>
      <c r="B40" s="35"/>
      <c r="C40" s="1132" t="s">
        <v>541</v>
      </c>
      <c r="D40" s="1132"/>
      <c r="E40" s="1133"/>
      <c r="F40" s="36">
        <v>0.04</v>
      </c>
      <c r="G40" s="37">
        <v>0.04</v>
      </c>
      <c r="H40" s="37">
        <v>0.04</v>
      </c>
      <c r="I40" s="37">
        <v>0.04</v>
      </c>
      <c r="J40" s="38">
        <v>0.05</v>
      </c>
      <c r="K40" s="22"/>
      <c r="L40" s="22"/>
      <c r="M40" s="22"/>
      <c r="N40" s="22"/>
      <c r="O40" s="22"/>
      <c r="P40" s="22"/>
    </row>
    <row r="41" spans="1:16" ht="39" customHeight="1" x14ac:dyDescent="0.2">
      <c r="A41" s="22"/>
      <c r="B41" s="35"/>
      <c r="C41" s="1132" t="s">
        <v>542</v>
      </c>
      <c r="D41" s="1132"/>
      <c r="E41" s="1133"/>
      <c r="F41" s="36">
        <v>0.02</v>
      </c>
      <c r="G41" s="37">
        <v>0.02</v>
      </c>
      <c r="H41" s="37">
        <v>0.02</v>
      </c>
      <c r="I41" s="37">
        <v>0.03</v>
      </c>
      <c r="J41" s="38">
        <v>0.02</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row r="57" s="23" customFormat="1" ht="13.5" hidden="1" customHeight="1" x14ac:dyDescent="0.2"/>
    <row r="58" s="23" customFormat="1" ht="13.5" hidden="1" customHeight="1" x14ac:dyDescent="0.2"/>
    <row r="59" s="23" customFormat="1" ht="13.5" hidden="1" customHeight="1" x14ac:dyDescent="0.2"/>
    <row r="60" s="23" customFormat="1" ht="13.5" hidden="1" customHeight="1" x14ac:dyDescent="0.2"/>
    <row r="61" s="23" customFormat="1" ht="13.5" hidden="1" customHeight="1" x14ac:dyDescent="0.2"/>
    <row r="62" s="23" customFormat="1" ht="13.5" hidden="1" customHeight="1" x14ac:dyDescent="0.2"/>
    <row r="63" s="23" customFormat="1" ht="13.5" hidden="1" customHeight="1" x14ac:dyDescent="0.2"/>
    <row r="64" s="23" customFormat="1" ht="13.5" hidden="1" customHeight="1" x14ac:dyDescent="0.2"/>
    <row r="65" s="23" customFormat="1" ht="13.5" hidden="1" customHeight="1" x14ac:dyDescent="0.2"/>
  </sheetData>
  <sheetProtection algorithmName="SHA-512" hashValue="JUS5gKYZ+b6+qKoC/WymCe5COJQzVSxLJA4uOsItz7AY+mu0r+B5quK7+tVy0soOW9OsnL5u2snoYLT+PK8V+g==" saltValue="W81gVcUfSb4RMM6KiG+C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2245</v>
      </c>
      <c r="L45" s="58">
        <v>2463</v>
      </c>
      <c r="M45" s="58">
        <v>2373</v>
      </c>
      <c r="N45" s="58">
        <v>2382</v>
      </c>
      <c r="O45" s="59">
        <v>2308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308</v>
      </c>
      <c r="L48" s="62">
        <v>290</v>
      </c>
      <c r="M48" s="62">
        <v>269</v>
      </c>
      <c r="N48" s="62">
        <v>266</v>
      </c>
      <c r="O48" s="63">
        <v>260</v>
      </c>
      <c r="P48" s="46"/>
      <c r="Q48" s="46"/>
      <c r="R48" s="46"/>
      <c r="S48" s="46"/>
      <c r="T48" s="46"/>
      <c r="U48" s="46"/>
    </row>
    <row r="49" spans="1:21" ht="30.75" customHeight="1" x14ac:dyDescent="0.2">
      <c r="A49" s="46"/>
      <c r="B49" s="1140"/>
      <c r="C49" s="1141"/>
      <c r="D49" s="60"/>
      <c r="E49" s="1146" t="s">
        <v>14</v>
      </c>
      <c r="F49" s="1146"/>
      <c r="G49" s="1146"/>
      <c r="H49" s="1146"/>
      <c r="I49" s="1146"/>
      <c r="J49" s="1147"/>
      <c r="K49" s="61">
        <v>5</v>
      </c>
      <c r="L49" s="62">
        <v>13</v>
      </c>
      <c r="M49" s="62">
        <v>12</v>
      </c>
      <c r="N49" s="62">
        <v>20</v>
      </c>
      <c r="O49" s="63">
        <v>39</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1370</v>
      </c>
      <c r="L52" s="62">
        <v>1341</v>
      </c>
      <c r="M52" s="62">
        <v>1359</v>
      </c>
      <c r="N52" s="62">
        <v>1373</v>
      </c>
      <c r="O52" s="63">
        <v>1350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1188</v>
      </c>
      <c r="L53" s="67">
        <v>1425</v>
      </c>
      <c r="M53" s="67">
        <v>1295</v>
      </c>
      <c r="N53" s="67">
        <v>1295</v>
      </c>
      <c r="O53" s="68">
        <v>1257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sheetData>
  <sheetProtection algorithmName="SHA-512" hashValue="+H5NA0IWJF2SZjWohlvORLrFQxn3EinDOr8hnc6EbsBZdkG0n+zLENexe2E4UpToDTP4hvQUeE7e6XEsCPvXBw==" saltValue="wJxSMIXV5wpIIdVtn8EI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s="94" customFormat="1" ht="15" customHeight="1" x14ac:dyDescent="0.2"/>
    <row r="4" s="94" customFormat="1" ht="15" customHeight="1" x14ac:dyDescent="0.2"/>
    <row r="5" s="94" customFormat="1"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19499</v>
      </c>
      <c r="J41" s="331">
        <v>18664</v>
      </c>
      <c r="K41" s="331">
        <v>17402</v>
      </c>
      <c r="L41" s="331">
        <v>15787</v>
      </c>
      <c r="M41" s="332">
        <v>14860</v>
      </c>
    </row>
    <row r="42" spans="2:13" ht="27.75" customHeight="1" x14ac:dyDescent="0.2">
      <c r="B42" s="1171"/>
      <c r="C42" s="1172"/>
      <c r="D42" s="104"/>
      <c r="E42" s="1177" t="s">
        <v>32</v>
      </c>
      <c r="F42" s="1177"/>
      <c r="G42" s="1177"/>
      <c r="H42" s="1178"/>
      <c r="I42" s="333" t="s">
        <v>489</v>
      </c>
      <c r="J42" s="334" t="s">
        <v>489</v>
      </c>
      <c r="K42" s="334" t="s">
        <v>489</v>
      </c>
      <c r="L42" s="334">
        <v>5</v>
      </c>
      <c r="M42" s="335">
        <v>143</v>
      </c>
    </row>
    <row r="43" spans="2:13" ht="27.75" customHeight="1" x14ac:dyDescent="0.2">
      <c r="B43" s="1171"/>
      <c r="C43" s="1172"/>
      <c r="D43" s="104"/>
      <c r="E43" s="1177" t="s">
        <v>33</v>
      </c>
      <c r="F43" s="1177"/>
      <c r="G43" s="1177"/>
      <c r="H43" s="1178"/>
      <c r="I43" s="333">
        <v>3405</v>
      </c>
      <c r="J43" s="334">
        <v>3437</v>
      </c>
      <c r="K43" s="334">
        <v>2978</v>
      </c>
      <c r="L43" s="334">
        <v>2666</v>
      </c>
      <c r="M43" s="335">
        <v>2502</v>
      </c>
    </row>
    <row r="44" spans="2:13" ht="27.75" customHeight="1" x14ac:dyDescent="0.2">
      <c r="B44" s="1171"/>
      <c r="C44" s="1172"/>
      <c r="D44" s="104"/>
      <c r="E44" s="1177" t="s">
        <v>34</v>
      </c>
      <c r="F44" s="1177"/>
      <c r="G44" s="1177"/>
      <c r="H44" s="1178"/>
      <c r="I44" s="333">
        <v>244</v>
      </c>
      <c r="J44" s="334">
        <v>252</v>
      </c>
      <c r="K44" s="334">
        <v>342</v>
      </c>
      <c r="L44" s="334">
        <v>350</v>
      </c>
      <c r="M44" s="335">
        <v>434</v>
      </c>
    </row>
    <row r="45" spans="2:13" ht="27.75" customHeight="1" x14ac:dyDescent="0.2">
      <c r="B45" s="1171"/>
      <c r="C45" s="1172"/>
      <c r="D45" s="104"/>
      <c r="E45" s="1177" t="s">
        <v>35</v>
      </c>
      <c r="F45" s="1177"/>
      <c r="G45" s="1177"/>
      <c r="H45" s="1178"/>
      <c r="I45" s="333">
        <v>2838</v>
      </c>
      <c r="J45" s="334">
        <v>2836</v>
      </c>
      <c r="K45" s="334">
        <v>2786</v>
      </c>
      <c r="L45" s="334">
        <v>2745</v>
      </c>
      <c r="M45" s="335">
        <v>2808</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6331</v>
      </c>
      <c r="J50" s="334">
        <v>6138</v>
      </c>
      <c r="K50" s="334">
        <v>6602</v>
      </c>
      <c r="L50" s="334">
        <v>6131</v>
      </c>
      <c r="M50" s="335">
        <v>6286</v>
      </c>
    </row>
    <row r="51" spans="2:13" ht="27.75" customHeight="1" x14ac:dyDescent="0.2">
      <c r="B51" s="1171"/>
      <c r="C51" s="1172"/>
      <c r="D51" s="104"/>
      <c r="E51" s="1177" t="s">
        <v>42</v>
      </c>
      <c r="F51" s="1177"/>
      <c r="G51" s="1177"/>
      <c r="H51" s="1178"/>
      <c r="I51" s="333">
        <v>2245</v>
      </c>
      <c r="J51" s="334">
        <v>2329</v>
      </c>
      <c r="K51" s="334">
        <v>2148</v>
      </c>
      <c r="L51" s="334">
        <v>2307</v>
      </c>
      <c r="M51" s="335">
        <v>2612</v>
      </c>
    </row>
    <row r="52" spans="2:13" ht="27.75" customHeight="1" x14ac:dyDescent="0.2">
      <c r="B52" s="1173"/>
      <c r="C52" s="1174"/>
      <c r="D52" s="104"/>
      <c r="E52" s="1177" t="s">
        <v>43</v>
      </c>
      <c r="F52" s="1177"/>
      <c r="G52" s="1177"/>
      <c r="H52" s="1178"/>
      <c r="I52" s="333">
        <v>11830</v>
      </c>
      <c r="J52" s="334">
        <v>11416</v>
      </c>
      <c r="K52" s="334">
        <v>10826</v>
      </c>
      <c r="L52" s="334">
        <v>10114</v>
      </c>
      <c r="M52" s="335">
        <v>9501</v>
      </c>
    </row>
    <row r="53" spans="2:13" ht="27.75" customHeight="1" thickBot="1" x14ac:dyDescent="0.25">
      <c r="B53" s="1184" t="s">
        <v>19</v>
      </c>
      <c r="C53" s="1185"/>
      <c r="D53" s="108"/>
      <c r="E53" s="1186" t="s">
        <v>44</v>
      </c>
      <c r="F53" s="1186"/>
      <c r="G53" s="1186"/>
      <c r="H53" s="1187"/>
      <c r="I53" s="336">
        <v>5580</v>
      </c>
      <c r="J53" s="337">
        <v>5306</v>
      </c>
      <c r="K53" s="337">
        <v>3932</v>
      </c>
      <c r="L53" s="337">
        <v>3000</v>
      </c>
      <c r="M53" s="338">
        <v>2349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XIMgba84bBK6PiaaQMAm1avgwAeHHf9tEr8e56i9uXrcYDYlDUj+p3uhEMFetjxGzil4eFuVFHqxjRT8iwr4Q==" saltValue="CN6BFul43mbAksCrPStb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4077</v>
      </c>
      <c r="G55" s="339">
        <v>3642</v>
      </c>
      <c r="H55" s="340">
        <v>4153</v>
      </c>
    </row>
    <row r="56" spans="2:8" ht="52.5" customHeight="1" x14ac:dyDescent="0.2">
      <c r="B56" s="120"/>
      <c r="C56" s="1198" t="s">
        <v>47</v>
      </c>
      <c r="D56" s="1198"/>
      <c r="E56" s="1199"/>
      <c r="F56" s="341">
        <v>93</v>
      </c>
      <c r="G56" s="341">
        <v>93</v>
      </c>
      <c r="H56" s="342">
        <v>126</v>
      </c>
    </row>
    <row r="57" spans="2:8" ht="53.25" customHeight="1" x14ac:dyDescent="0.2">
      <c r="B57" s="120"/>
      <c r="C57" s="1200" t="s">
        <v>48</v>
      </c>
      <c r="D57" s="1200"/>
      <c r="E57" s="1201"/>
      <c r="F57" s="343">
        <v>4567</v>
      </c>
      <c r="G57" s="343">
        <v>4371</v>
      </c>
      <c r="H57" s="344">
        <v>3629</v>
      </c>
    </row>
    <row r="58" spans="2:8" ht="45.75" customHeight="1" x14ac:dyDescent="0.2">
      <c r="B58" s="121"/>
      <c r="C58" s="1188" t="s">
        <v>550</v>
      </c>
      <c r="D58" s="1189"/>
      <c r="E58" s="1190"/>
      <c r="F58" s="345">
        <v>2155</v>
      </c>
      <c r="G58" s="345">
        <v>1984</v>
      </c>
      <c r="H58" s="346">
        <v>1486</v>
      </c>
    </row>
    <row r="59" spans="2:8" ht="45.75" customHeight="1" x14ac:dyDescent="0.2">
      <c r="B59" s="121"/>
      <c r="C59" s="1188" t="s">
        <v>551</v>
      </c>
      <c r="D59" s="1189"/>
      <c r="E59" s="1190"/>
      <c r="F59" s="345">
        <v>566</v>
      </c>
      <c r="G59" s="345">
        <v>567</v>
      </c>
      <c r="H59" s="346">
        <v>568</v>
      </c>
    </row>
    <row r="60" spans="2:8" ht="45.75" customHeight="1" x14ac:dyDescent="0.2">
      <c r="B60" s="121"/>
      <c r="C60" s="1188" t="s">
        <v>552</v>
      </c>
      <c r="D60" s="1189"/>
      <c r="E60" s="1190"/>
      <c r="F60" s="345">
        <v>655</v>
      </c>
      <c r="G60" s="345">
        <v>557</v>
      </c>
      <c r="H60" s="346">
        <v>429</v>
      </c>
    </row>
    <row r="61" spans="2:8" ht="45.75" customHeight="1" x14ac:dyDescent="0.2">
      <c r="B61" s="121"/>
      <c r="C61" s="1188" t="s">
        <v>553</v>
      </c>
      <c r="D61" s="1189"/>
      <c r="E61" s="1190"/>
      <c r="F61" s="345">
        <v>408</v>
      </c>
      <c r="G61" s="345">
        <v>424</v>
      </c>
      <c r="H61" s="346">
        <v>325</v>
      </c>
    </row>
    <row r="62" spans="2:8" ht="45.75" customHeight="1" thickBot="1" x14ac:dyDescent="0.25">
      <c r="B62" s="122"/>
      <c r="C62" s="1191" t="s">
        <v>554</v>
      </c>
      <c r="D62" s="1192"/>
      <c r="E62" s="1193"/>
      <c r="F62" s="347">
        <v>392</v>
      </c>
      <c r="G62" s="347">
        <v>387</v>
      </c>
      <c r="H62" s="348">
        <v>371</v>
      </c>
    </row>
    <row r="63" spans="2:8" ht="52.5" customHeight="1" thickBot="1" x14ac:dyDescent="0.25">
      <c r="B63" s="123"/>
      <c r="C63" s="1194" t="s">
        <v>49</v>
      </c>
      <c r="D63" s="1194"/>
      <c r="E63" s="1195"/>
      <c r="F63" s="349">
        <v>8737</v>
      </c>
      <c r="G63" s="349">
        <v>8107</v>
      </c>
      <c r="H63" s="350">
        <v>7908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LK9kDfcbPNI1aLiHA6T39ZSFBjRyOh0Fzu7GPYQqJ4+BgSvB3/rlKQL/2aFZK780C21H+Yjk4mgS8RRsZifrWw==" saltValue="qGj2pf5iyCdQ7jF6tHpm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91401</v>
      </c>
      <c r="E3" s="142"/>
      <c r="F3" s="143">
        <v>63812</v>
      </c>
      <c r="G3" s="144"/>
      <c r="H3" s="145"/>
    </row>
    <row r="4" spans="1:8" x14ac:dyDescent="0.2">
      <c r="A4" s="146"/>
      <c r="B4" s="147"/>
      <c r="C4" s="148"/>
      <c r="D4" s="149">
        <v>32321</v>
      </c>
      <c r="E4" s="150"/>
      <c r="F4" s="151">
        <v>33848</v>
      </c>
      <c r="G4" s="152"/>
      <c r="H4" s="153"/>
    </row>
    <row r="5" spans="1:8" x14ac:dyDescent="0.2">
      <c r="A5" s="134" t="s">
        <v>521</v>
      </c>
      <c r="B5" s="139"/>
      <c r="C5" s="140"/>
      <c r="D5" s="141">
        <v>54851</v>
      </c>
      <c r="E5" s="142"/>
      <c r="F5" s="143">
        <v>54225</v>
      </c>
      <c r="G5" s="144"/>
      <c r="H5" s="145"/>
    </row>
    <row r="6" spans="1:8" x14ac:dyDescent="0.2">
      <c r="A6" s="146"/>
      <c r="B6" s="147"/>
      <c r="C6" s="148"/>
      <c r="D6" s="149">
        <v>27908</v>
      </c>
      <c r="E6" s="150"/>
      <c r="F6" s="151">
        <v>27337</v>
      </c>
      <c r="G6" s="152"/>
      <c r="H6" s="153"/>
    </row>
    <row r="7" spans="1:8" x14ac:dyDescent="0.2">
      <c r="A7" s="134" t="s">
        <v>522</v>
      </c>
      <c r="B7" s="139"/>
      <c r="C7" s="140"/>
      <c r="D7" s="141">
        <v>58670</v>
      </c>
      <c r="E7" s="142"/>
      <c r="F7" s="143">
        <v>54016</v>
      </c>
      <c r="G7" s="144"/>
      <c r="H7" s="145"/>
    </row>
    <row r="8" spans="1:8" x14ac:dyDescent="0.2">
      <c r="A8" s="146"/>
      <c r="B8" s="147"/>
      <c r="C8" s="148"/>
      <c r="D8" s="149">
        <v>32563</v>
      </c>
      <c r="E8" s="150"/>
      <c r="F8" s="151">
        <v>28078</v>
      </c>
      <c r="G8" s="152"/>
      <c r="H8" s="153"/>
    </row>
    <row r="9" spans="1:8" x14ac:dyDescent="0.2">
      <c r="A9" s="134" t="s">
        <v>523</v>
      </c>
      <c r="B9" s="139"/>
      <c r="C9" s="140"/>
      <c r="D9" s="141">
        <v>69502</v>
      </c>
      <c r="E9" s="142"/>
      <c r="F9" s="143">
        <v>52786</v>
      </c>
      <c r="G9" s="144"/>
      <c r="H9" s="145"/>
    </row>
    <row r="10" spans="1:8" x14ac:dyDescent="0.2">
      <c r="A10" s="146"/>
      <c r="B10" s="147"/>
      <c r="C10" s="148"/>
      <c r="D10" s="149">
        <v>43718</v>
      </c>
      <c r="E10" s="150"/>
      <c r="F10" s="151">
        <v>28742</v>
      </c>
      <c r="G10" s="152"/>
      <c r="H10" s="153"/>
    </row>
    <row r="11" spans="1:8" x14ac:dyDescent="0.2">
      <c r="A11" s="134" t="s">
        <v>524</v>
      </c>
      <c r="B11" s="139"/>
      <c r="C11" s="140"/>
      <c r="D11" s="141">
        <v>96820</v>
      </c>
      <c r="E11" s="142"/>
      <c r="F11" s="143">
        <v>58465</v>
      </c>
      <c r="G11" s="144"/>
      <c r="H11" s="145"/>
    </row>
    <row r="12" spans="1:8" x14ac:dyDescent="0.2">
      <c r="A12" s="146"/>
      <c r="B12" s="147"/>
      <c r="C12" s="154"/>
      <c r="D12" s="149">
        <v>56750</v>
      </c>
      <c r="E12" s="150"/>
      <c r="F12" s="151">
        <v>34452</v>
      </c>
      <c r="G12" s="152"/>
      <c r="H12" s="153"/>
    </row>
    <row r="13" spans="1:8" x14ac:dyDescent="0.2">
      <c r="A13" s="134"/>
      <c r="B13" s="139"/>
      <c r="C13" s="140"/>
      <c r="D13" s="141">
        <v>74249</v>
      </c>
      <c r="E13" s="142"/>
      <c r="F13" s="143">
        <v>56661</v>
      </c>
      <c r="G13" s="155"/>
      <c r="H13" s="145"/>
    </row>
    <row r="14" spans="1:8" x14ac:dyDescent="0.2">
      <c r="A14" s="146"/>
      <c r="B14" s="147"/>
      <c r="C14" s="148"/>
      <c r="D14" s="149">
        <v>38652</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5.1100000000000003</v>
      </c>
      <c r="C19" s="156">
        <f>ROUND(VALUE(SUBSTITUTE(実質収支比率等に係る経年分析!G$48,"▲","-")),2)</f>
        <v>6.39</v>
      </c>
      <c r="D19" s="156">
        <f>ROUND(VALUE(SUBSTITUTE(実質収支比率等に係る経年分析!H$48,"▲","-")),2)</f>
        <v>9.99</v>
      </c>
      <c r="E19" s="156">
        <f>ROUND(VALUE(SUBSTITUTE(実質収支比率等に係る経年分析!I$48,"▲","-")),2)</f>
        <v>7.5</v>
      </c>
      <c r="F19" s="156">
        <f>ROUND(VALUE(SUBSTITUTE(実質収支比率等に係る経年分析!J$48,"▲","-")),2)</f>
        <v>7.01</v>
      </c>
    </row>
    <row r="20" spans="1:11" x14ac:dyDescent="0.2">
      <c r="A20" s="156" t="s">
        <v>53</v>
      </c>
      <c r="B20" s="156">
        <f>ROUND(VALUE(SUBSTITUTE(実質収支比率等に係る経年分析!F$47,"▲","-")),2)</f>
        <v>30.7</v>
      </c>
      <c r="C20" s="156">
        <f>ROUND(VALUE(SUBSTITUTE(実質収支比率等に係る経年分析!G$47,"▲","-")),2)</f>
        <v>28.9</v>
      </c>
      <c r="D20" s="156">
        <f>ROUND(VALUE(SUBSTITUTE(実質収支比率等に係る経年分析!H$47,"▲","-")),2)</f>
        <v>34.659999999999997</v>
      </c>
      <c r="E20" s="156">
        <f>ROUND(VALUE(SUBSTITUTE(実質収支比率等に係る経年分析!I$47,"▲","-")),2)</f>
        <v>30.16</v>
      </c>
      <c r="F20" s="156">
        <f>ROUND(VALUE(SUBSTITUTE(実質収支比率等に係る経年分析!J$47,"▲","-")),2)</f>
        <v>33.54</v>
      </c>
    </row>
    <row r="21" spans="1:11" x14ac:dyDescent="0.2">
      <c r="A21" s="156" t="s">
        <v>54</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-1.22</v>
      </c>
      <c r="D21" s="156">
        <f>IF(ISNUMBER(VALUE(SUBSTITUTE(実質収支比率等に係る経年分析!H$49,"▲","-"))),ROUND(VALUE(SUBSTITUTE(実質収支比率等に係る経年分析!H$49,"▲","-")),2),NA())</f>
        <v>4.63</v>
      </c>
      <c r="E21" s="156">
        <f>IF(ISNUMBER(VALUE(SUBSTITUTE(実質収支比率等に係る経年分析!I$49,"▲","-"))),ROUND(VALUE(SUBSTITUTE(実質収支比率等に係る経年分析!I$49,"▲","-")),2),NA())</f>
        <v>-10.72</v>
      </c>
      <c r="F21" s="156">
        <f>IF(ISNUMBER(VALUE(SUBSTITUTE(実質収支比率等に係る経年分析!J$49,"▲","-"))),ROUND(VALUE(SUBSTITUTE(実質収支比率等に係る経年分析!J$49,"▲","-")),2),NA())</f>
        <v>3.82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墓地事業特別会計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2.08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1.62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0.56999999999999995</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1.1000000000000001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1.1499999999999999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6.35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9.9600000000000009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22.59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1370</v>
      </c>
      <c r="E42" s="158"/>
      <c r="F42" s="158"/>
      <c r="G42" s="158">
        <f>'実質公債費比率（分子）の構造'!L$52</f>
        <v>1341</v>
      </c>
      <c r="H42" s="158"/>
      <c r="I42" s="158"/>
      <c r="J42" s="158">
        <f>'実質公債費比率（分子）の構造'!M$52</f>
        <v>1359</v>
      </c>
      <c r="K42" s="158"/>
      <c r="L42" s="158"/>
      <c r="M42" s="158">
        <f>'実質公債費比率（分子）の構造'!N$52</f>
        <v>1373</v>
      </c>
      <c r="N42" s="158"/>
      <c r="O42" s="158"/>
      <c r="P42" s="158">
        <f>'実質公債費比率（分子）の構造'!O$52</f>
        <v>1350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v>
      </c>
      <c r="C45" s="158"/>
      <c r="D45" s="158"/>
      <c r="E45" s="158">
        <f>'実質公債費比率（分子）の構造'!L$49</f>
        <v>13</v>
      </c>
      <c r="F45" s="158"/>
      <c r="G45" s="158"/>
      <c r="H45" s="158">
        <f>'実質公債費比率（分子）の構造'!M$49</f>
        <v>12</v>
      </c>
      <c r="I45" s="158"/>
      <c r="J45" s="158"/>
      <c r="K45" s="158">
        <f>'実質公債費比率（分子）の構造'!N$49</f>
        <v>20</v>
      </c>
      <c r="L45" s="158"/>
      <c r="M45" s="158"/>
      <c r="N45" s="158">
        <f>'実質公債費比率（分子）の構造'!O$49</f>
        <v>39</v>
      </c>
      <c r="O45" s="158"/>
      <c r="P45" s="158"/>
    </row>
    <row r="46" spans="1:16" x14ac:dyDescent="0.2">
      <c r="A46" s="158" t="s">
        <v>64</v>
      </c>
      <c r="B46" s="158">
        <f>'実質公債費比率（分子）の構造'!K$48</f>
        <v>308</v>
      </c>
      <c r="C46" s="158"/>
      <c r="D46" s="158"/>
      <c r="E46" s="158">
        <f>'実質公債費比率（分子）の構造'!L$48</f>
        <v>290</v>
      </c>
      <c r="F46" s="158"/>
      <c r="G46" s="158"/>
      <c r="H46" s="158">
        <f>'実質公債費比率（分子）の構造'!M$48</f>
        <v>269</v>
      </c>
      <c r="I46" s="158"/>
      <c r="J46" s="158"/>
      <c r="K46" s="158">
        <f>'実質公債費比率（分子）の構造'!N$48</f>
        <v>266</v>
      </c>
      <c r="L46" s="158"/>
      <c r="M46" s="158"/>
      <c r="N46" s="158">
        <f>'実質公債費比率（分子）の構造'!O$48</f>
        <v>260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2245</v>
      </c>
      <c r="C49" s="158"/>
      <c r="D49" s="158"/>
      <c r="E49" s="158">
        <f>'実質公債費比率（分子）の構造'!L$45</f>
        <v>2463</v>
      </c>
      <c r="F49" s="158"/>
      <c r="G49" s="158"/>
      <c r="H49" s="158">
        <f>'実質公債費比率（分子）の構造'!M$45</f>
        <v>2373</v>
      </c>
      <c r="I49" s="158"/>
      <c r="J49" s="158"/>
      <c r="K49" s="158">
        <f>'実質公債費比率（分子）の構造'!N$45</f>
        <v>2382</v>
      </c>
      <c r="L49" s="158"/>
      <c r="M49" s="158"/>
      <c r="N49" s="158">
        <f>'実質公債費比率（分子）の構造'!O$45</f>
        <v>2308</v>
      </c>
      <c r="O49" s="158"/>
      <c r="P49" s="158"/>
    </row>
    <row r="50" spans="1:16" x14ac:dyDescent="0.2">
      <c r="A50" s="158" t="s">
        <v>67</v>
      </c>
      <c r="B50" s="158" t="e">
        <f>NA()</f>
        <v>#N/A</v>
      </c>
      <c r="C50" s="158">
        <f>IF(ISNUMBER('実質公債費比率（分子）の構造'!K$53),'実質公債費比率（分子）の構造'!K$53,NA())</f>
        <v>1188</v>
      </c>
      <c r="D50" s="158" t="e">
        <f>NA()</f>
        <v>#N/A</v>
      </c>
      <c r="E50" s="158" t="e">
        <f>NA()</f>
        <v>#N/A</v>
      </c>
      <c r="F50" s="158">
        <f>IF(ISNUMBER('実質公債費比率（分子）の構造'!L$53),'実質公債費比率（分子）の構造'!L$53,NA())</f>
        <v>1425</v>
      </c>
      <c r="G50" s="158" t="e">
        <f>NA()</f>
        <v>#N/A</v>
      </c>
      <c r="H50" s="158" t="e">
        <f>NA()</f>
        <v>#N/A</v>
      </c>
      <c r="I50" s="158">
        <f>IF(ISNUMBER('実質公債費比率（分子）の構造'!M$53),'実質公債費比率（分子）の構造'!M$53,NA())</f>
        <v>1295</v>
      </c>
      <c r="J50" s="158" t="e">
        <f>NA()</f>
        <v>#N/A</v>
      </c>
      <c r="K50" s="158" t="e">
        <f>NA()</f>
        <v>#N/A</v>
      </c>
      <c r="L50" s="158">
        <f>IF(ISNUMBER('実質公債費比率（分子）の構造'!N$53),'実質公債費比率（分子）の構造'!N$53,NA())</f>
        <v>1295</v>
      </c>
      <c r="M50" s="158" t="e">
        <f>NA()</f>
        <v>#N/A</v>
      </c>
      <c r="N50" s="158" t="e">
        <f>NA()</f>
        <v>#N/A</v>
      </c>
      <c r="O50" s="158">
        <f>IF(ISNUMBER('実質公債費比率（分子）の構造'!O$53),'実質公債費比率（分子）の構造'!O$53,NA())</f>
        <v>1257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11830</v>
      </c>
      <c r="E56" s="157"/>
      <c r="F56" s="157"/>
      <c r="G56" s="157">
        <f>'将来負担比率（分子）の構造'!J$52</f>
        <v>11416</v>
      </c>
      <c r="H56" s="157"/>
      <c r="I56" s="157"/>
      <c r="J56" s="157">
        <f>'将来負担比率（分子）の構造'!K$52</f>
        <v>10826</v>
      </c>
      <c r="K56" s="157"/>
      <c r="L56" s="157"/>
      <c r="M56" s="157">
        <f>'将来負担比率（分子）の構造'!L$52</f>
        <v>10114</v>
      </c>
      <c r="N56" s="157"/>
      <c r="O56" s="157"/>
      <c r="P56" s="157">
        <f>'将来負担比率（分子）の構造'!M$52</f>
        <v>9501</v>
      </c>
    </row>
    <row r="57" spans="1:16" x14ac:dyDescent="0.2">
      <c r="A57" s="157" t="s">
        <v>42</v>
      </c>
      <c r="B57" s="157"/>
      <c r="C57" s="157"/>
      <c r="D57" s="157">
        <f>'将来負担比率（分子）の構造'!I$51</f>
        <v>2245</v>
      </c>
      <c r="E57" s="157"/>
      <c r="F57" s="157"/>
      <c r="G57" s="157">
        <f>'将来負担比率（分子）の構造'!J$51</f>
        <v>2329</v>
      </c>
      <c r="H57" s="157"/>
      <c r="I57" s="157"/>
      <c r="J57" s="157">
        <f>'将来負担比率（分子）の構造'!K$51</f>
        <v>2148</v>
      </c>
      <c r="K57" s="157"/>
      <c r="L57" s="157"/>
      <c r="M57" s="157">
        <f>'将来負担比率（分子）の構造'!L$51</f>
        <v>2307</v>
      </c>
      <c r="N57" s="157"/>
      <c r="O57" s="157"/>
      <c r="P57" s="157">
        <f>'将来負担比率（分子）の構造'!M$51</f>
        <v>2612</v>
      </c>
    </row>
    <row r="58" spans="1:16" x14ac:dyDescent="0.2">
      <c r="A58" s="157" t="s">
        <v>41</v>
      </c>
      <c r="B58" s="157"/>
      <c r="C58" s="157"/>
      <c r="D58" s="157">
        <f>'将来負担比率（分子）の構造'!I$50</f>
        <v>6331</v>
      </c>
      <c r="E58" s="157"/>
      <c r="F58" s="157"/>
      <c r="G58" s="157">
        <f>'将来負担比率（分子）の構造'!J$50</f>
        <v>6138</v>
      </c>
      <c r="H58" s="157"/>
      <c r="I58" s="157"/>
      <c r="J58" s="157">
        <f>'将来負担比率（分子）の構造'!K$50</f>
        <v>6602</v>
      </c>
      <c r="K58" s="157"/>
      <c r="L58" s="157"/>
      <c r="M58" s="157">
        <f>'将来負担比率（分子）の構造'!L$50</f>
        <v>6131</v>
      </c>
      <c r="N58" s="157"/>
      <c r="O58" s="157"/>
      <c r="P58" s="157">
        <f>'将来負担比率（分子）の構造'!M$50</f>
        <v>6286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2838</v>
      </c>
      <c r="C62" s="157"/>
      <c r="D62" s="157"/>
      <c r="E62" s="157">
        <f>'将来負担比率（分子）の構造'!J$45</f>
        <v>2836</v>
      </c>
      <c r="F62" s="157"/>
      <c r="G62" s="157"/>
      <c r="H62" s="157">
        <f>'将来負担比率（分子）の構造'!K$45</f>
        <v>2786</v>
      </c>
      <c r="I62" s="157"/>
      <c r="J62" s="157"/>
      <c r="K62" s="157">
        <f>'将来負担比率（分子）の構造'!L$45</f>
        <v>2745</v>
      </c>
      <c r="L62" s="157"/>
      <c r="M62" s="157"/>
      <c r="N62" s="157">
        <f>'将来負担比率（分子）の構造'!M$45</f>
        <v>2808</v>
      </c>
      <c r="O62" s="157"/>
      <c r="P62" s="157"/>
    </row>
    <row r="63" spans="1:16" x14ac:dyDescent="0.2">
      <c r="A63" s="157" t="s">
        <v>34</v>
      </c>
      <c r="B63" s="157">
        <f>'将来負担比率（分子）の構造'!I$44</f>
        <v>244</v>
      </c>
      <c r="C63" s="157"/>
      <c r="D63" s="157"/>
      <c r="E63" s="157">
        <f>'将来負担比率（分子）の構造'!J$44</f>
        <v>252</v>
      </c>
      <c r="F63" s="157"/>
      <c r="G63" s="157"/>
      <c r="H63" s="157">
        <f>'将来負担比率（分子）の構造'!K$44</f>
        <v>342</v>
      </c>
      <c r="I63" s="157"/>
      <c r="J63" s="157"/>
      <c r="K63" s="157">
        <f>'将来負担比率（分子）の構造'!L$44</f>
        <v>350</v>
      </c>
      <c r="L63" s="157"/>
      <c r="M63" s="157"/>
      <c r="N63" s="157">
        <f>'将来負担比率（分子）の構造'!M$44</f>
        <v>434</v>
      </c>
      <c r="O63" s="157"/>
      <c r="P63" s="157"/>
    </row>
    <row r="64" spans="1:16" x14ac:dyDescent="0.2">
      <c r="A64" s="157" t="s">
        <v>33</v>
      </c>
      <c r="B64" s="157">
        <f>'将来負担比率（分子）の構造'!I$43</f>
        <v>3405</v>
      </c>
      <c r="C64" s="157"/>
      <c r="D64" s="157"/>
      <c r="E64" s="157">
        <f>'将来負担比率（分子）の構造'!J$43</f>
        <v>3437</v>
      </c>
      <c r="F64" s="157"/>
      <c r="G64" s="157"/>
      <c r="H64" s="157">
        <f>'将来負担比率（分子）の構造'!K$43</f>
        <v>2978</v>
      </c>
      <c r="I64" s="157"/>
      <c r="J64" s="157"/>
      <c r="K64" s="157">
        <f>'将来負担比率（分子）の構造'!L$43</f>
        <v>2666</v>
      </c>
      <c r="L64" s="157"/>
      <c r="M64" s="157"/>
      <c r="N64" s="157">
        <f>'将来負担比率（分子）の構造'!M$43</f>
        <v>2502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5</v>
      </c>
      <c r="L65" s="157"/>
      <c r="M65" s="157"/>
      <c r="N65" s="157">
        <f>'将来負担比率（分子）の構造'!M$42</f>
        <v>143</v>
      </c>
      <c r="O65" s="157"/>
      <c r="P65" s="157"/>
    </row>
    <row r="66" spans="1:16" x14ac:dyDescent="0.2">
      <c r="A66" s="157" t="s">
        <v>31</v>
      </c>
      <c r="B66" s="157">
        <f>'将来負担比率（分子）の構造'!I$41</f>
        <v>19499</v>
      </c>
      <c r="C66" s="157"/>
      <c r="D66" s="157"/>
      <c r="E66" s="157">
        <f>'将来負担比率（分子）の構造'!J$41</f>
        <v>18664</v>
      </c>
      <c r="F66" s="157"/>
      <c r="G66" s="157"/>
      <c r="H66" s="157">
        <f>'将来負担比率（分子）の構造'!K$41</f>
        <v>17402</v>
      </c>
      <c r="I66" s="157"/>
      <c r="J66" s="157"/>
      <c r="K66" s="157">
        <f>'将来負担比率（分子）の構造'!L$41</f>
        <v>15787</v>
      </c>
      <c r="L66" s="157"/>
      <c r="M66" s="157"/>
      <c r="N66" s="157">
        <f>'将来負担比率（分子）の構造'!M$41</f>
        <v>14860</v>
      </c>
      <c r="O66" s="157"/>
      <c r="P66" s="157"/>
    </row>
    <row r="67" spans="1:16" x14ac:dyDescent="0.2">
      <c r="A67" s="157" t="s">
        <v>71</v>
      </c>
      <c r="B67" s="157" t="e">
        <f>NA()</f>
        <v>#N/A</v>
      </c>
      <c r="C67" s="157">
        <f>IF(ISNUMBER('将来負担比率（分子）の構造'!I$53), IF('将来負担比率（分子）の構造'!I$53 &lt; 0, 0, '将来負担比率（分子）の構造'!I$53), NA())</f>
        <v>5580</v>
      </c>
      <c r="D67" s="157" t="e">
        <f>NA()</f>
        <v>#N/A</v>
      </c>
      <c r="E67" s="157" t="e">
        <f>NA()</f>
        <v>#N/A</v>
      </c>
      <c r="F67" s="157">
        <f>IF(ISNUMBER('将来負担比率（分子）の構造'!J$53), IF('将来負担比率（分子）の構造'!J$53 &lt; 0, 0, '将来負担比率（分子）の構造'!J$53), NA())</f>
        <v>5306</v>
      </c>
      <c r="G67" s="157" t="e">
        <f>NA()</f>
        <v>#N/A</v>
      </c>
      <c r="H67" s="157" t="e">
        <f>NA()</f>
        <v>#N/A</v>
      </c>
      <c r="I67" s="157">
        <f>IF(ISNUMBER('将来負担比率（分子）の構造'!K$53), IF('将来負担比率（分子）の構造'!K$53 &lt; 0, 0, '将来負担比率（分子）の構造'!K$53), NA())</f>
        <v>3932</v>
      </c>
      <c r="J67" s="157" t="e">
        <f>NA()</f>
        <v>#N/A</v>
      </c>
      <c r="K67" s="157" t="e">
        <f>NA()</f>
        <v>#N/A</v>
      </c>
      <c r="L67" s="157">
        <f>IF(ISNUMBER('将来負担比率（分子）の構造'!L$53), IF('将来負担比率（分子）の構造'!L$53 &lt; 0, 0, '将来負担比率（分子）の構造'!L$53), NA())</f>
        <v>3000</v>
      </c>
      <c r="M67" s="157" t="e">
        <f>NA()</f>
        <v>#N/A</v>
      </c>
      <c r="N67" s="157" t="e">
        <f>NA()</f>
        <v>#N/A</v>
      </c>
      <c r="O67" s="157">
        <f>IF(ISNUMBER('将来負担比率（分子）の構造'!M$53), IF('将来負担比率（分子）の構造'!M$53 &lt; 0, 0, '将来負担比率（分子）の構造'!M$53), NA())</f>
        <v>2349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4077</v>
      </c>
      <c r="C72" s="161">
        <f>基金残高に係る経年分析!G55</f>
        <v>3642</v>
      </c>
      <c r="D72" s="161">
        <f>基金残高に係る経年分析!H55</f>
        <v>4153</v>
      </c>
    </row>
    <row r="73" spans="1:16" x14ac:dyDescent="0.2">
      <c r="A73" s="160" t="s">
        <v>74</v>
      </c>
      <c r="B73" s="161">
        <f>基金残高に係る経年分析!F56</f>
        <v>93</v>
      </c>
      <c r="C73" s="161">
        <f>基金残高に係る経年分析!G56</f>
        <v>93</v>
      </c>
      <c r="D73" s="161">
        <f>基金残高に係る経年分析!H56</f>
        <v>126</v>
      </c>
    </row>
    <row r="74" spans="1:16" x14ac:dyDescent="0.2">
      <c r="A74" s="160" t="s">
        <v>75</v>
      </c>
      <c r="B74" s="161">
        <f>基金残高に係る経年分析!F57</f>
        <v>4567</v>
      </c>
      <c r="C74" s="161">
        <f>基金残高に係る経年分析!G57</f>
        <v>4371</v>
      </c>
      <c r="D74" s="161">
        <f>基金残高に係る経年分析!H57</f>
        <v>3629</v>
      </c>
    </row>
  </sheetData>
  <sheetProtection algorithmName="SHA-512" hashValue="hbOUhZ1mySmHHxlbJIcvgswhmEHBmiJKYN4FR3etK+LktjB1Vd4p21UBm1ZrqtoXsN3pvKT0UBIRKyTs8F+NHQ==" saltValue="nE+vkBTpe1Pa3BGRZ/J3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10650904</v>
      </c>
      <c r="S5" s="600"/>
      <c r="T5" s="600"/>
      <c r="U5" s="600"/>
      <c r="V5" s="600"/>
      <c r="W5" s="600"/>
      <c r="X5" s="600"/>
      <c r="Y5" s="601"/>
      <c r="Z5" s="602">
        <v>37.700000000000003</v>
      </c>
      <c r="AA5" s="602"/>
      <c r="AB5" s="602"/>
      <c r="AC5" s="602"/>
      <c r="AD5" s="603">
        <v>10240239</v>
      </c>
      <c r="AE5" s="603"/>
      <c r="AF5" s="603"/>
      <c r="AG5" s="603"/>
      <c r="AH5" s="603"/>
      <c r="AI5" s="603"/>
      <c r="AJ5" s="603"/>
      <c r="AK5" s="603"/>
      <c r="AL5" s="604">
        <v>76.099999999999994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10229476</v>
      </c>
      <c r="BH5" s="611"/>
      <c r="BI5" s="611"/>
      <c r="BJ5" s="611"/>
      <c r="BK5" s="611"/>
      <c r="BL5" s="611"/>
      <c r="BM5" s="611"/>
      <c r="BN5" s="612"/>
      <c r="BO5" s="613">
        <v>96</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207222</v>
      </c>
      <c r="S6" s="611"/>
      <c r="T6" s="611"/>
      <c r="U6" s="611"/>
      <c r="V6" s="611"/>
      <c r="W6" s="611"/>
      <c r="X6" s="611"/>
      <c r="Y6" s="612"/>
      <c r="Z6" s="613">
        <v>0.7</v>
      </c>
      <c r="AA6" s="613"/>
      <c r="AB6" s="613"/>
      <c r="AC6" s="613"/>
      <c r="AD6" s="614">
        <v>207222</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10229476</v>
      </c>
      <c r="BH6" s="611"/>
      <c r="BI6" s="611"/>
      <c r="BJ6" s="611"/>
      <c r="BK6" s="611"/>
      <c r="BL6" s="611"/>
      <c r="BM6" s="611"/>
      <c r="BN6" s="612"/>
      <c r="BO6" s="613">
        <v>96</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175051</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174983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4098</v>
      </c>
      <c r="S7" s="611"/>
      <c r="T7" s="611"/>
      <c r="U7" s="611"/>
      <c r="V7" s="611"/>
      <c r="W7" s="611"/>
      <c r="X7" s="611"/>
      <c r="Y7" s="612"/>
      <c r="Z7" s="613">
        <v>0</v>
      </c>
      <c r="AA7" s="613"/>
      <c r="AB7" s="613"/>
      <c r="AC7" s="613"/>
      <c r="AD7" s="614">
        <v>4098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4761546</v>
      </c>
      <c r="BH7" s="611"/>
      <c r="BI7" s="611"/>
      <c r="BJ7" s="611"/>
      <c r="BK7" s="611"/>
      <c r="BL7" s="611"/>
      <c r="BM7" s="611"/>
      <c r="BN7" s="612"/>
      <c r="BO7" s="613">
        <v>44.7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3154029</v>
      </c>
      <c r="CS7" s="611"/>
      <c r="CT7" s="611"/>
      <c r="CU7" s="611"/>
      <c r="CV7" s="611"/>
      <c r="CW7" s="611"/>
      <c r="CX7" s="611"/>
      <c r="CY7" s="612"/>
      <c r="CZ7" s="613">
        <v>12</v>
      </c>
      <c r="DA7" s="613"/>
      <c r="DB7" s="613"/>
      <c r="DC7" s="613"/>
      <c r="DD7" s="619">
        <v>141929</v>
      </c>
      <c r="DE7" s="611"/>
      <c r="DF7" s="611"/>
      <c r="DG7" s="611"/>
      <c r="DH7" s="611"/>
      <c r="DI7" s="611"/>
      <c r="DJ7" s="611"/>
      <c r="DK7" s="611"/>
      <c r="DL7" s="611"/>
      <c r="DM7" s="611"/>
      <c r="DN7" s="611"/>
      <c r="DO7" s="611"/>
      <c r="DP7" s="612"/>
      <c r="DQ7" s="619">
        <v>2527462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75212</v>
      </c>
      <c r="S8" s="611"/>
      <c r="T8" s="611"/>
      <c r="U8" s="611"/>
      <c r="V8" s="611"/>
      <c r="W8" s="611"/>
      <c r="X8" s="611"/>
      <c r="Y8" s="612"/>
      <c r="Z8" s="613">
        <v>0.3</v>
      </c>
      <c r="AA8" s="613"/>
      <c r="AB8" s="613"/>
      <c r="AC8" s="613"/>
      <c r="AD8" s="614">
        <v>75212</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86071</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7660897</v>
      </c>
      <c r="CS8" s="611"/>
      <c r="CT8" s="611"/>
      <c r="CU8" s="611"/>
      <c r="CV8" s="611"/>
      <c r="CW8" s="611"/>
      <c r="CX8" s="611"/>
      <c r="CY8" s="612"/>
      <c r="CZ8" s="613">
        <v>29.2</v>
      </c>
      <c r="DA8" s="613"/>
      <c r="DB8" s="613"/>
      <c r="DC8" s="613"/>
      <c r="DD8" s="619">
        <v>14210</v>
      </c>
      <c r="DE8" s="611"/>
      <c r="DF8" s="611"/>
      <c r="DG8" s="611"/>
      <c r="DH8" s="611"/>
      <c r="DI8" s="611"/>
      <c r="DJ8" s="611"/>
      <c r="DK8" s="611"/>
      <c r="DL8" s="611"/>
      <c r="DM8" s="611"/>
      <c r="DN8" s="611"/>
      <c r="DO8" s="611"/>
      <c r="DP8" s="612"/>
      <c r="DQ8" s="619">
        <v>4143775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129388</v>
      </c>
      <c r="S9" s="611"/>
      <c r="T9" s="611"/>
      <c r="U9" s="611"/>
      <c r="V9" s="611"/>
      <c r="W9" s="611"/>
      <c r="X9" s="611"/>
      <c r="Y9" s="612"/>
      <c r="Z9" s="613">
        <v>0.5</v>
      </c>
      <c r="AA9" s="613"/>
      <c r="AB9" s="613"/>
      <c r="AC9" s="613"/>
      <c r="AD9" s="614">
        <v>129388</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2794556</v>
      </c>
      <c r="BH9" s="611"/>
      <c r="BI9" s="611"/>
      <c r="BJ9" s="611"/>
      <c r="BK9" s="611"/>
      <c r="BL9" s="611"/>
      <c r="BM9" s="611"/>
      <c r="BN9" s="612"/>
      <c r="BO9" s="613">
        <v>26.2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1674166</v>
      </c>
      <c r="CS9" s="611"/>
      <c r="CT9" s="611"/>
      <c r="CU9" s="611"/>
      <c r="CV9" s="611"/>
      <c r="CW9" s="611"/>
      <c r="CX9" s="611"/>
      <c r="CY9" s="612"/>
      <c r="CZ9" s="613">
        <v>6.4</v>
      </c>
      <c r="DA9" s="613"/>
      <c r="DB9" s="613"/>
      <c r="DC9" s="613"/>
      <c r="DD9" s="619">
        <v>210030</v>
      </c>
      <c r="DE9" s="611"/>
      <c r="DF9" s="611"/>
      <c r="DG9" s="611"/>
      <c r="DH9" s="611"/>
      <c r="DI9" s="611"/>
      <c r="DJ9" s="611"/>
      <c r="DK9" s="611"/>
      <c r="DL9" s="611"/>
      <c r="DM9" s="611"/>
      <c r="DN9" s="611"/>
      <c r="DO9" s="611"/>
      <c r="DP9" s="612"/>
      <c r="DQ9" s="619">
        <v>1341610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171476</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109157</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109157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1390464</v>
      </c>
      <c r="S11" s="611"/>
      <c r="T11" s="611"/>
      <c r="U11" s="611"/>
      <c r="V11" s="611"/>
      <c r="W11" s="611"/>
      <c r="X11" s="611"/>
      <c r="Y11" s="612"/>
      <c r="Z11" s="615">
        <v>4.9000000000000004</v>
      </c>
      <c r="AA11" s="616"/>
      <c r="AB11" s="616"/>
      <c r="AC11" s="622"/>
      <c r="AD11" s="619">
        <v>1390464</v>
      </c>
      <c r="AE11" s="611"/>
      <c r="AF11" s="611"/>
      <c r="AG11" s="611"/>
      <c r="AH11" s="611"/>
      <c r="AI11" s="611"/>
      <c r="AJ11" s="611"/>
      <c r="AK11" s="612"/>
      <c r="AL11" s="615">
        <v>10.3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1709443</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328913</v>
      </c>
      <c r="CS11" s="611"/>
      <c r="CT11" s="611"/>
      <c r="CU11" s="611"/>
      <c r="CV11" s="611"/>
      <c r="CW11" s="611"/>
      <c r="CX11" s="611"/>
      <c r="CY11" s="612"/>
      <c r="CZ11" s="613">
        <v>1.3</v>
      </c>
      <c r="DA11" s="613"/>
      <c r="DB11" s="613"/>
      <c r="DC11" s="613"/>
      <c r="DD11" s="619">
        <v>172038</v>
      </c>
      <c r="DE11" s="611"/>
      <c r="DF11" s="611"/>
      <c r="DG11" s="611"/>
      <c r="DH11" s="611"/>
      <c r="DI11" s="611"/>
      <c r="DJ11" s="611"/>
      <c r="DK11" s="611"/>
      <c r="DL11" s="611"/>
      <c r="DM11" s="611"/>
      <c r="DN11" s="611"/>
      <c r="DO11" s="611"/>
      <c r="DP11" s="612"/>
      <c r="DQ11" s="619">
        <v>178594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81293</v>
      </c>
      <c r="S12" s="611"/>
      <c r="T12" s="611"/>
      <c r="U12" s="611"/>
      <c r="V12" s="611"/>
      <c r="W12" s="611"/>
      <c r="X12" s="611"/>
      <c r="Y12" s="612"/>
      <c r="Z12" s="613">
        <v>0.3</v>
      </c>
      <c r="AA12" s="613"/>
      <c r="AB12" s="613"/>
      <c r="AC12" s="613"/>
      <c r="AD12" s="614">
        <v>81293</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4935803</v>
      </c>
      <c r="BH12" s="611"/>
      <c r="BI12" s="611"/>
      <c r="BJ12" s="611"/>
      <c r="BK12" s="611"/>
      <c r="BL12" s="611"/>
      <c r="BM12" s="611"/>
      <c r="BN12" s="612"/>
      <c r="BO12" s="613">
        <v>46.3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834930</v>
      </c>
      <c r="CS12" s="611"/>
      <c r="CT12" s="611"/>
      <c r="CU12" s="611"/>
      <c r="CV12" s="611"/>
      <c r="CW12" s="611"/>
      <c r="CX12" s="611"/>
      <c r="CY12" s="612"/>
      <c r="CZ12" s="613">
        <v>3.2</v>
      </c>
      <c r="DA12" s="613"/>
      <c r="DB12" s="613"/>
      <c r="DC12" s="613"/>
      <c r="DD12" s="619">
        <v>8095</v>
      </c>
      <c r="DE12" s="611"/>
      <c r="DF12" s="611"/>
      <c r="DG12" s="611"/>
      <c r="DH12" s="611"/>
      <c r="DI12" s="611"/>
      <c r="DJ12" s="611"/>
      <c r="DK12" s="611"/>
      <c r="DL12" s="611"/>
      <c r="DM12" s="611"/>
      <c r="DN12" s="611"/>
      <c r="DO12" s="611"/>
      <c r="DP12" s="612"/>
      <c r="DQ12" s="619">
        <v>604845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4918557</v>
      </c>
      <c r="BH13" s="611"/>
      <c r="BI13" s="611"/>
      <c r="BJ13" s="611"/>
      <c r="BK13" s="611"/>
      <c r="BL13" s="611"/>
      <c r="BM13" s="611"/>
      <c r="BN13" s="612"/>
      <c r="BO13" s="613">
        <v>46.2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6025378</v>
      </c>
      <c r="CS13" s="611"/>
      <c r="CT13" s="611"/>
      <c r="CU13" s="611"/>
      <c r="CV13" s="611"/>
      <c r="CW13" s="611"/>
      <c r="CX13" s="611"/>
      <c r="CY13" s="612"/>
      <c r="CZ13" s="613">
        <v>23</v>
      </c>
      <c r="DA13" s="613"/>
      <c r="DB13" s="613"/>
      <c r="DC13" s="613"/>
      <c r="DD13" s="619">
        <v>3729929</v>
      </c>
      <c r="DE13" s="611"/>
      <c r="DF13" s="611"/>
      <c r="DG13" s="611"/>
      <c r="DH13" s="611"/>
      <c r="DI13" s="611"/>
      <c r="DJ13" s="611"/>
      <c r="DK13" s="611"/>
      <c r="DL13" s="611"/>
      <c r="DM13" s="611"/>
      <c r="DN13" s="611"/>
      <c r="DO13" s="611"/>
      <c r="DP13" s="612"/>
      <c r="DQ13" s="619">
        <v>1240284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174433</v>
      </c>
      <c r="BH14" s="611"/>
      <c r="BI14" s="611"/>
      <c r="BJ14" s="611"/>
      <c r="BK14" s="611"/>
      <c r="BL14" s="611"/>
      <c r="BM14" s="611"/>
      <c r="BN14" s="612"/>
      <c r="BO14" s="613">
        <v>1.6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910368</v>
      </c>
      <c r="CS14" s="611"/>
      <c r="CT14" s="611"/>
      <c r="CU14" s="611"/>
      <c r="CV14" s="611"/>
      <c r="CW14" s="611"/>
      <c r="CX14" s="611"/>
      <c r="CY14" s="612"/>
      <c r="CZ14" s="613">
        <v>3.5</v>
      </c>
      <c r="DA14" s="613"/>
      <c r="DB14" s="613"/>
      <c r="DC14" s="613"/>
      <c r="DD14" s="619">
        <v>35460</v>
      </c>
      <c r="DE14" s="611"/>
      <c r="DF14" s="611"/>
      <c r="DG14" s="611"/>
      <c r="DH14" s="611"/>
      <c r="DI14" s="611"/>
      <c r="DJ14" s="611"/>
      <c r="DK14" s="611"/>
      <c r="DL14" s="611"/>
      <c r="DM14" s="611"/>
      <c r="DN14" s="611"/>
      <c r="DO14" s="611"/>
      <c r="DP14" s="612"/>
      <c r="DQ14" s="619">
        <v>853359</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34435</v>
      </c>
      <c r="S15" s="611"/>
      <c r="T15" s="611"/>
      <c r="U15" s="611"/>
      <c r="V15" s="611"/>
      <c r="W15" s="611"/>
      <c r="X15" s="611"/>
      <c r="Y15" s="612"/>
      <c r="Z15" s="613">
        <v>0.1</v>
      </c>
      <c r="AA15" s="613"/>
      <c r="AB15" s="613"/>
      <c r="AC15" s="613"/>
      <c r="AD15" s="614">
        <v>34435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357694</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2981490</v>
      </c>
      <c r="CS15" s="611"/>
      <c r="CT15" s="611"/>
      <c r="CU15" s="611"/>
      <c r="CV15" s="611"/>
      <c r="CW15" s="611"/>
      <c r="CX15" s="611"/>
      <c r="CY15" s="612"/>
      <c r="CZ15" s="613">
        <v>11.4</v>
      </c>
      <c r="DA15" s="613"/>
      <c r="DB15" s="613"/>
      <c r="DC15" s="613"/>
      <c r="DD15" s="619">
        <v>402290</v>
      </c>
      <c r="DE15" s="611"/>
      <c r="DF15" s="611"/>
      <c r="DG15" s="611"/>
      <c r="DH15" s="611"/>
      <c r="DI15" s="611"/>
      <c r="DJ15" s="611"/>
      <c r="DK15" s="611"/>
      <c r="DL15" s="611"/>
      <c r="DM15" s="611"/>
      <c r="DN15" s="611"/>
      <c r="DO15" s="611"/>
      <c r="DP15" s="612"/>
      <c r="DQ15" s="619">
        <v>2116685</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169994</v>
      </c>
      <c r="S16" s="611"/>
      <c r="T16" s="611"/>
      <c r="U16" s="611"/>
      <c r="V16" s="611"/>
      <c r="W16" s="611"/>
      <c r="X16" s="611"/>
      <c r="Y16" s="612"/>
      <c r="Z16" s="613">
        <v>0.6</v>
      </c>
      <c r="AA16" s="613"/>
      <c r="AB16" s="613"/>
      <c r="AC16" s="613"/>
      <c r="AD16" s="614">
        <v>169994</v>
      </c>
      <c r="AE16" s="614"/>
      <c r="AF16" s="614"/>
      <c r="AG16" s="614"/>
      <c r="AH16" s="614"/>
      <c r="AI16" s="614"/>
      <c r="AJ16" s="614"/>
      <c r="AK16" s="614"/>
      <c r="AL16" s="615">
        <v>1.3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90658</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2874</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302158</v>
      </c>
      <c r="S17" s="611"/>
      <c r="T17" s="611"/>
      <c r="U17" s="611"/>
      <c r="V17" s="611"/>
      <c r="W17" s="611"/>
      <c r="X17" s="611"/>
      <c r="Y17" s="612"/>
      <c r="Z17" s="613">
        <v>1.1000000000000001</v>
      </c>
      <c r="AA17" s="613"/>
      <c r="AB17" s="613"/>
      <c r="AC17" s="613"/>
      <c r="AD17" s="614">
        <v>302158</v>
      </c>
      <c r="AE17" s="614"/>
      <c r="AF17" s="614"/>
      <c r="AG17" s="614"/>
      <c r="AH17" s="614"/>
      <c r="AI17" s="614"/>
      <c r="AJ17" s="614"/>
      <c r="AK17" s="614"/>
      <c r="AL17" s="615">
        <v>2.2000000000000002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2308431</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2308431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59940</v>
      </c>
      <c r="S18" s="611"/>
      <c r="T18" s="611"/>
      <c r="U18" s="611"/>
      <c r="V18" s="611"/>
      <c r="W18" s="611"/>
      <c r="X18" s="611"/>
      <c r="Y18" s="612"/>
      <c r="Z18" s="613">
        <v>0.2</v>
      </c>
      <c r="AA18" s="613"/>
      <c r="AB18" s="613"/>
      <c r="AC18" s="613"/>
      <c r="AD18" s="614">
        <v>59940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238847</v>
      </c>
      <c r="S19" s="611"/>
      <c r="T19" s="611"/>
      <c r="U19" s="611"/>
      <c r="V19" s="611"/>
      <c r="W19" s="611"/>
      <c r="X19" s="611"/>
      <c r="Y19" s="612"/>
      <c r="Z19" s="613">
        <v>0.8</v>
      </c>
      <c r="AA19" s="613"/>
      <c r="AB19" s="613"/>
      <c r="AC19" s="613"/>
      <c r="AD19" s="614">
        <v>238847</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421428</v>
      </c>
      <c r="BH19" s="611"/>
      <c r="BI19" s="611"/>
      <c r="BJ19" s="611"/>
      <c r="BK19" s="611"/>
      <c r="BL19" s="611"/>
      <c r="BM19" s="611"/>
      <c r="BN19" s="612"/>
      <c r="BO19" s="613">
        <v>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3371</v>
      </c>
      <c r="S20" s="611"/>
      <c r="T20" s="611"/>
      <c r="U20" s="611"/>
      <c r="V20" s="611"/>
      <c r="W20" s="611"/>
      <c r="X20" s="611"/>
      <c r="Y20" s="612"/>
      <c r="Z20" s="613">
        <v>0</v>
      </c>
      <c r="AA20" s="613"/>
      <c r="AB20" s="613"/>
      <c r="AC20" s="613"/>
      <c r="AD20" s="614">
        <v>3371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421428</v>
      </c>
      <c r="BH20" s="611"/>
      <c r="BI20" s="611"/>
      <c r="BJ20" s="611"/>
      <c r="BK20" s="611"/>
      <c r="BL20" s="611"/>
      <c r="BM20" s="611"/>
      <c r="BN20" s="612"/>
      <c r="BO20" s="613">
        <v>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26253468</v>
      </c>
      <c r="CS20" s="611"/>
      <c r="CT20" s="611"/>
      <c r="CU20" s="611"/>
      <c r="CV20" s="611"/>
      <c r="CW20" s="611"/>
      <c r="CX20" s="611"/>
      <c r="CY20" s="612"/>
      <c r="CZ20" s="613">
        <v>100</v>
      </c>
      <c r="DA20" s="613"/>
      <c r="DB20" s="613"/>
      <c r="DC20" s="613"/>
      <c r="DD20" s="619">
        <v>4713981</v>
      </c>
      <c r="DE20" s="611"/>
      <c r="DF20" s="611"/>
      <c r="DG20" s="611"/>
      <c r="DH20" s="611"/>
      <c r="DI20" s="611"/>
      <c r="DJ20" s="611"/>
      <c r="DK20" s="611"/>
      <c r="DL20" s="611"/>
      <c r="DM20" s="611"/>
      <c r="DN20" s="611"/>
      <c r="DO20" s="611"/>
      <c r="DP20" s="612"/>
      <c r="DQ20" s="619">
        <v>15602059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852009</v>
      </c>
      <c r="S21" s="611"/>
      <c r="T21" s="611"/>
      <c r="U21" s="611"/>
      <c r="V21" s="611"/>
      <c r="W21" s="611"/>
      <c r="X21" s="611"/>
      <c r="Y21" s="612"/>
      <c r="Z21" s="613">
        <v>3</v>
      </c>
      <c r="AA21" s="613"/>
      <c r="AB21" s="613"/>
      <c r="AC21" s="613"/>
      <c r="AD21" s="614">
        <v>718931</v>
      </c>
      <c r="AE21" s="614"/>
      <c r="AF21" s="614"/>
      <c r="AG21" s="614"/>
      <c r="AH21" s="614"/>
      <c r="AI21" s="614"/>
      <c r="AJ21" s="614"/>
      <c r="AK21" s="614"/>
      <c r="AL21" s="615">
        <v>5.3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10763</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718931</v>
      </c>
      <c r="S22" s="611"/>
      <c r="T22" s="611"/>
      <c r="U22" s="611"/>
      <c r="V22" s="611"/>
      <c r="W22" s="611"/>
      <c r="X22" s="611"/>
      <c r="Y22" s="612"/>
      <c r="Z22" s="613">
        <v>2.5</v>
      </c>
      <c r="AA22" s="613"/>
      <c r="AB22" s="613"/>
      <c r="AC22" s="613"/>
      <c r="AD22" s="614">
        <v>718931</v>
      </c>
      <c r="AE22" s="614"/>
      <c r="AF22" s="614"/>
      <c r="AG22" s="614"/>
      <c r="AH22" s="614"/>
      <c r="AI22" s="614"/>
      <c r="AJ22" s="614"/>
      <c r="AK22" s="614"/>
      <c r="AL22" s="615">
        <v>5.3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133078</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410665</v>
      </c>
      <c r="BH23" s="611"/>
      <c r="BI23" s="611"/>
      <c r="BJ23" s="611"/>
      <c r="BK23" s="611"/>
      <c r="BL23" s="611"/>
      <c r="BM23" s="611"/>
      <c r="BN23" s="612"/>
      <c r="BO23" s="613">
        <v>3.9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11063723</v>
      </c>
      <c r="CS24" s="600"/>
      <c r="CT24" s="600"/>
      <c r="CU24" s="600"/>
      <c r="CV24" s="600"/>
      <c r="CW24" s="600"/>
      <c r="CX24" s="600"/>
      <c r="CY24" s="601"/>
      <c r="CZ24" s="604">
        <v>42.1</v>
      </c>
      <c r="DA24" s="605"/>
      <c r="DB24" s="605"/>
      <c r="DC24" s="621"/>
      <c r="DD24" s="645">
        <v>7725426</v>
      </c>
      <c r="DE24" s="600"/>
      <c r="DF24" s="600"/>
      <c r="DG24" s="600"/>
      <c r="DH24" s="600"/>
      <c r="DI24" s="600"/>
      <c r="DJ24" s="600"/>
      <c r="DK24" s="601"/>
      <c r="DL24" s="645">
        <v>6840924</v>
      </c>
      <c r="DM24" s="600"/>
      <c r="DN24" s="600"/>
      <c r="DO24" s="600"/>
      <c r="DP24" s="600"/>
      <c r="DQ24" s="600"/>
      <c r="DR24" s="600"/>
      <c r="DS24" s="600"/>
      <c r="DT24" s="600"/>
      <c r="DU24" s="600"/>
      <c r="DV24" s="601"/>
      <c r="DW24" s="604">
        <v>50.7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13897177</v>
      </c>
      <c r="S25" s="611"/>
      <c r="T25" s="611"/>
      <c r="U25" s="611"/>
      <c r="V25" s="611"/>
      <c r="W25" s="611"/>
      <c r="X25" s="611"/>
      <c r="Y25" s="612"/>
      <c r="Z25" s="613">
        <v>49.2</v>
      </c>
      <c r="AA25" s="613"/>
      <c r="AB25" s="613"/>
      <c r="AC25" s="613"/>
      <c r="AD25" s="614">
        <v>13353434</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3944706</v>
      </c>
      <c r="CS25" s="642"/>
      <c r="CT25" s="642"/>
      <c r="CU25" s="642"/>
      <c r="CV25" s="642"/>
      <c r="CW25" s="642"/>
      <c r="CX25" s="642"/>
      <c r="CY25" s="643"/>
      <c r="CZ25" s="615">
        <v>15</v>
      </c>
      <c r="DA25" s="640"/>
      <c r="DB25" s="640"/>
      <c r="DC25" s="644"/>
      <c r="DD25" s="619">
        <v>3738807</v>
      </c>
      <c r="DE25" s="642"/>
      <c r="DF25" s="642"/>
      <c r="DG25" s="642"/>
      <c r="DH25" s="642"/>
      <c r="DI25" s="642"/>
      <c r="DJ25" s="642"/>
      <c r="DK25" s="643"/>
      <c r="DL25" s="619">
        <v>3397084</v>
      </c>
      <c r="DM25" s="642"/>
      <c r="DN25" s="642"/>
      <c r="DO25" s="642"/>
      <c r="DP25" s="642"/>
      <c r="DQ25" s="642"/>
      <c r="DR25" s="642"/>
      <c r="DS25" s="642"/>
      <c r="DT25" s="642"/>
      <c r="DU25" s="642"/>
      <c r="DV25" s="643"/>
      <c r="DW25" s="615">
        <v>25.2</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6974</v>
      </c>
      <c r="S26" s="611"/>
      <c r="T26" s="611"/>
      <c r="U26" s="611"/>
      <c r="V26" s="611"/>
      <c r="W26" s="611"/>
      <c r="X26" s="611"/>
      <c r="Y26" s="612"/>
      <c r="Z26" s="613">
        <v>0</v>
      </c>
      <c r="AA26" s="613"/>
      <c r="AB26" s="613"/>
      <c r="AC26" s="613"/>
      <c r="AD26" s="614">
        <v>6974</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2296176</v>
      </c>
      <c r="CS26" s="611"/>
      <c r="CT26" s="611"/>
      <c r="CU26" s="611"/>
      <c r="CV26" s="611"/>
      <c r="CW26" s="611"/>
      <c r="CX26" s="611"/>
      <c r="CY26" s="612"/>
      <c r="CZ26" s="615">
        <v>8.6999999999999993</v>
      </c>
      <c r="DA26" s="640"/>
      <c r="DB26" s="640"/>
      <c r="DC26" s="644"/>
      <c r="DD26" s="619">
        <v>2156116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42718</v>
      </c>
      <c r="S27" s="611"/>
      <c r="T27" s="611"/>
      <c r="U27" s="611"/>
      <c r="V27" s="611"/>
      <c r="W27" s="611"/>
      <c r="X27" s="611"/>
      <c r="Y27" s="612"/>
      <c r="Z27" s="613">
        <v>0.2</v>
      </c>
      <c r="AA27" s="613"/>
      <c r="AB27" s="613"/>
      <c r="AC27" s="613"/>
      <c r="AD27" s="614">
        <v>43</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10650904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4810586</v>
      </c>
      <c r="CS27" s="642"/>
      <c r="CT27" s="642"/>
      <c r="CU27" s="642"/>
      <c r="CV27" s="642"/>
      <c r="CW27" s="642"/>
      <c r="CX27" s="642"/>
      <c r="CY27" s="643"/>
      <c r="CZ27" s="615">
        <v>18.3</v>
      </c>
      <c r="DA27" s="640"/>
      <c r="DB27" s="640"/>
      <c r="DC27" s="644"/>
      <c r="DD27" s="619">
        <v>1678188</v>
      </c>
      <c r="DE27" s="642"/>
      <c r="DF27" s="642"/>
      <c r="DG27" s="642"/>
      <c r="DH27" s="642"/>
      <c r="DI27" s="642"/>
      <c r="DJ27" s="642"/>
      <c r="DK27" s="643"/>
      <c r="DL27" s="619">
        <v>1135409</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79706</v>
      </c>
      <c r="S28" s="611"/>
      <c r="T28" s="611"/>
      <c r="U28" s="611"/>
      <c r="V28" s="611"/>
      <c r="W28" s="611"/>
      <c r="X28" s="611"/>
      <c r="Y28" s="612"/>
      <c r="Z28" s="613">
        <v>0.3</v>
      </c>
      <c r="AA28" s="613"/>
      <c r="AB28" s="613"/>
      <c r="AC28" s="613"/>
      <c r="AD28" s="614">
        <v>38059</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2308431</v>
      </c>
      <c r="CS28" s="611"/>
      <c r="CT28" s="611"/>
      <c r="CU28" s="611"/>
      <c r="CV28" s="611"/>
      <c r="CW28" s="611"/>
      <c r="CX28" s="611"/>
      <c r="CY28" s="612"/>
      <c r="CZ28" s="615">
        <v>8.8000000000000007</v>
      </c>
      <c r="DA28" s="640"/>
      <c r="DB28" s="640"/>
      <c r="DC28" s="644"/>
      <c r="DD28" s="619">
        <v>2308431</v>
      </c>
      <c r="DE28" s="611"/>
      <c r="DF28" s="611"/>
      <c r="DG28" s="611"/>
      <c r="DH28" s="611"/>
      <c r="DI28" s="611"/>
      <c r="DJ28" s="611"/>
      <c r="DK28" s="612"/>
      <c r="DL28" s="619">
        <v>2308431</v>
      </c>
      <c r="DM28" s="611"/>
      <c r="DN28" s="611"/>
      <c r="DO28" s="611"/>
      <c r="DP28" s="611"/>
      <c r="DQ28" s="611"/>
      <c r="DR28" s="611"/>
      <c r="DS28" s="611"/>
      <c r="DT28" s="611"/>
      <c r="DU28" s="611"/>
      <c r="DV28" s="612"/>
      <c r="DW28" s="615">
        <v>17.100000000000001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65363</v>
      </c>
      <c r="S29" s="611"/>
      <c r="T29" s="611"/>
      <c r="U29" s="611"/>
      <c r="V29" s="611"/>
      <c r="W29" s="611"/>
      <c r="X29" s="611"/>
      <c r="Y29" s="612"/>
      <c r="Z29" s="613">
        <v>0.2</v>
      </c>
      <c r="AA29" s="613"/>
      <c r="AB29" s="613"/>
      <c r="AC29" s="613"/>
      <c r="AD29" s="614">
        <v>67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2308431</v>
      </c>
      <c r="CS29" s="642"/>
      <c r="CT29" s="642"/>
      <c r="CU29" s="642"/>
      <c r="CV29" s="642"/>
      <c r="CW29" s="642"/>
      <c r="CX29" s="642"/>
      <c r="CY29" s="643"/>
      <c r="CZ29" s="615">
        <v>8.8000000000000007</v>
      </c>
      <c r="DA29" s="640"/>
      <c r="DB29" s="640"/>
      <c r="DC29" s="644"/>
      <c r="DD29" s="619">
        <v>2308431</v>
      </c>
      <c r="DE29" s="642"/>
      <c r="DF29" s="642"/>
      <c r="DG29" s="642"/>
      <c r="DH29" s="642"/>
      <c r="DI29" s="642"/>
      <c r="DJ29" s="642"/>
      <c r="DK29" s="643"/>
      <c r="DL29" s="619">
        <v>2308431</v>
      </c>
      <c r="DM29" s="642"/>
      <c r="DN29" s="642"/>
      <c r="DO29" s="642"/>
      <c r="DP29" s="642"/>
      <c r="DQ29" s="642"/>
      <c r="DR29" s="642"/>
      <c r="DS29" s="642"/>
      <c r="DT29" s="642"/>
      <c r="DU29" s="642"/>
      <c r="DV29" s="643"/>
      <c r="DW29" s="615">
        <v>17.100000000000001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4358231</v>
      </c>
      <c r="S30" s="611"/>
      <c r="T30" s="611"/>
      <c r="U30" s="611"/>
      <c r="V30" s="611"/>
      <c r="W30" s="611"/>
      <c r="X30" s="611"/>
      <c r="Y30" s="612"/>
      <c r="Z30" s="613">
        <v>15.4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2214727</v>
      </c>
      <c r="CS30" s="611"/>
      <c r="CT30" s="611"/>
      <c r="CU30" s="611"/>
      <c r="CV30" s="611"/>
      <c r="CW30" s="611"/>
      <c r="CX30" s="611"/>
      <c r="CY30" s="612"/>
      <c r="CZ30" s="615">
        <v>8.4</v>
      </c>
      <c r="DA30" s="640"/>
      <c r="DB30" s="640"/>
      <c r="DC30" s="644"/>
      <c r="DD30" s="619">
        <v>2214727</v>
      </c>
      <c r="DE30" s="611"/>
      <c r="DF30" s="611"/>
      <c r="DG30" s="611"/>
      <c r="DH30" s="611"/>
      <c r="DI30" s="611"/>
      <c r="DJ30" s="611"/>
      <c r="DK30" s="612"/>
      <c r="DL30" s="619">
        <v>2214727</v>
      </c>
      <c r="DM30" s="611"/>
      <c r="DN30" s="611"/>
      <c r="DO30" s="611"/>
      <c r="DP30" s="611"/>
      <c r="DQ30" s="611"/>
      <c r="DR30" s="611"/>
      <c r="DS30" s="611"/>
      <c r="DT30" s="611"/>
      <c r="DU30" s="611"/>
      <c r="DV30" s="612"/>
      <c r="DW30" s="615">
        <v>16.399999999999999</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57882</v>
      </c>
      <c r="S31" s="611"/>
      <c r="T31" s="611"/>
      <c r="U31" s="611"/>
      <c r="V31" s="611"/>
      <c r="W31" s="611"/>
      <c r="X31" s="611"/>
      <c r="Y31" s="612"/>
      <c r="Z31" s="613">
        <v>0.2</v>
      </c>
      <c r="AA31" s="613"/>
      <c r="AB31" s="613"/>
      <c r="AC31" s="613"/>
      <c r="AD31" s="614">
        <v>57882</v>
      </c>
      <c r="AE31" s="614"/>
      <c r="AF31" s="614"/>
      <c r="AG31" s="614"/>
      <c r="AH31" s="614"/>
      <c r="AI31" s="614"/>
      <c r="AJ31" s="614"/>
      <c r="AK31" s="614"/>
      <c r="AL31" s="615">
        <v>0.4</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98.3</v>
      </c>
      <c r="BN31" s="654"/>
      <c r="BO31" s="654"/>
      <c r="BP31" s="654"/>
      <c r="BQ31" s="655"/>
      <c r="BR31" s="666">
        <v>99.3</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93704</v>
      </c>
      <c r="CS31" s="642"/>
      <c r="CT31" s="642"/>
      <c r="CU31" s="642"/>
      <c r="CV31" s="642"/>
      <c r="CW31" s="642"/>
      <c r="CX31" s="642"/>
      <c r="CY31" s="643"/>
      <c r="CZ31" s="615">
        <v>0.4</v>
      </c>
      <c r="DA31" s="640"/>
      <c r="DB31" s="640"/>
      <c r="DC31" s="644"/>
      <c r="DD31" s="619">
        <v>93704</v>
      </c>
      <c r="DE31" s="642"/>
      <c r="DF31" s="642"/>
      <c r="DG31" s="642"/>
      <c r="DH31" s="642"/>
      <c r="DI31" s="642"/>
      <c r="DJ31" s="642"/>
      <c r="DK31" s="643"/>
      <c r="DL31" s="619">
        <v>93704</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1489338</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98.1</v>
      </c>
      <c r="BN32" s="642"/>
      <c r="BO32" s="642"/>
      <c r="BP32" s="642"/>
      <c r="BQ32" s="665"/>
      <c r="BR32" s="667">
        <v>99.2</v>
      </c>
      <c r="BS32" s="642"/>
      <c r="BT32" s="642"/>
      <c r="BU32" s="642"/>
      <c r="BV32" s="642"/>
      <c r="BW32" s="642"/>
      <c r="BX32" s="616">
        <v>97.9</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114591</v>
      </c>
      <c r="S33" s="611"/>
      <c r="T33" s="611"/>
      <c r="U33" s="611"/>
      <c r="V33" s="611"/>
      <c r="W33" s="611"/>
      <c r="X33" s="611"/>
      <c r="Y33" s="612"/>
      <c r="Z33" s="613">
        <v>0.4</v>
      </c>
      <c r="AA33" s="613"/>
      <c r="AB33" s="613"/>
      <c r="AC33" s="613"/>
      <c r="AD33" s="614">
        <v>2063</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99.3</v>
      </c>
      <c r="BH33" s="669"/>
      <c r="BI33" s="669"/>
      <c r="BJ33" s="669"/>
      <c r="BK33" s="669"/>
      <c r="BL33" s="669"/>
      <c r="BM33" s="670">
        <v>98.3</v>
      </c>
      <c r="BN33" s="669"/>
      <c r="BO33" s="669"/>
      <c r="BP33" s="669"/>
      <c r="BQ33" s="671"/>
      <c r="BR33" s="668">
        <v>99.4</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10385106</v>
      </c>
      <c r="CS33" s="642"/>
      <c r="CT33" s="642"/>
      <c r="CU33" s="642"/>
      <c r="CV33" s="642"/>
      <c r="CW33" s="642"/>
      <c r="CX33" s="642"/>
      <c r="CY33" s="643"/>
      <c r="CZ33" s="615">
        <v>39.6</v>
      </c>
      <c r="DA33" s="640"/>
      <c r="DB33" s="640"/>
      <c r="DC33" s="644"/>
      <c r="DD33" s="619">
        <v>7120851</v>
      </c>
      <c r="DE33" s="642"/>
      <c r="DF33" s="642"/>
      <c r="DG33" s="642"/>
      <c r="DH33" s="642"/>
      <c r="DI33" s="642"/>
      <c r="DJ33" s="642"/>
      <c r="DK33" s="643"/>
      <c r="DL33" s="619">
        <v>5130025</v>
      </c>
      <c r="DM33" s="642"/>
      <c r="DN33" s="642"/>
      <c r="DO33" s="642"/>
      <c r="DP33" s="642"/>
      <c r="DQ33" s="642"/>
      <c r="DR33" s="642"/>
      <c r="DS33" s="642"/>
      <c r="DT33" s="642"/>
      <c r="DU33" s="642"/>
      <c r="DV33" s="643"/>
      <c r="DW33" s="615">
        <v>38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787291</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3657643</v>
      </c>
      <c r="CS34" s="611"/>
      <c r="CT34" s="611"/>
      <c r="CU34" s="611"/>
      <c r="CV34" s="611"/>
      <c r="CW34" s="611"/>
      <c r="CX34" s="611"/>
      <c r="CY34" s="612"/>
      <c r="CZ34" s="615">
        <v>13.9</v>
      </c>
      <c r="DA34" s="640"/>
      <c r="DB34" s="640"/>
      <c r="DC34" s="644"/>
      <c r="DD34" s="619">
        <v>2638920</v>
      </c>
      <c r="DE34" s="611"/>
      <c r="DF34" s="611"/>
      <c r="DG34" s="611"/>
      <c r="DH34" s="611"/>
      <c r="DI34" s="611"/>
      <c r="DJ34" s="611"/>
      <c r="DK34" s="612"/>
      <c r="DL34" s="619">
        <v>2135451</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2666200</v>
      </c>
      <c r="S35" s="611"/>
      <c r="T35" s="611"/>
      <c r="U35" s="611"/>
      <c r="V35" s="611"/>
      <c r="W35" s="611"/>
      <c r="X35" s="611"/>
      <c r="Y35" s="612"/>
      <c r="Z35" s="613">
        <v>9.4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103483</v>
      </c>
      <c r="CS35" s="642"/>
      <c r="CT35" s="642"/>
      <c r="CU35" s="642"/>
      <c r="CV35" s="642"/>
      <c r="CW35" s="642"/>
      <c r="CX35" s="642"/>
      <c r="CY35" s="643"/>
      <c r="CZ35" s="615">
        <v>0.4</v>
      </c>
      <c r="DA35" s="640"/>
      <c r="DB35" s="640"/>
      <c r="DC35" s="644"/>
      <c r="DD35" s="619">
        <v>102266</v>
      </c>
      <c r="DE35" s="642"/>
      <c r="DF35" s="642"/>
      <c r="DG35" s="642"/>
      <c r="DH35" s="642"/>
      <c r="DI35" s="642"/>
      <c r="DJ35" s="642"/>
      <c r="DK35" s="643"/>
      <c r="DL35" s="619">
        <v>100610</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2714099</v>
      </c>
      <c r="S36" s="611"/>
      <c r="T36" s="611"/>
      <c r="U36" s="611"/>
      <c r="V36" s="611"/>
      <c r="W36" s="611"/>
      <c r="X36" s="611"/>
      <c r="Y36" s="612"/>
      <c r="Z36" s="613">
        <v>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2014202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55241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2390944</v>
      </c>
      <c r="CS36" s="611"/>
      <c r="CT36" s="611"/>
      <c r="CU36" s="611"/>
      <c r="CV36" s="611"/>
      <c r="CW36" s="611"/>
      <c r="CX36" s="611"/>
      <c r="CY36" s="612"/>
      <c r="CZ36" s="615">
        <v>9.1</v>
      </c>
      <c r="DA36" s="640"/>
      <c r="DB36" s="640"/>
      <c r="DC36" s="644"/>
      <c r="DD36" s="619">
        <v>1973655</v>
      </c>
      <c r="DE36" s="611"/>
      <c r="DF36" s="611"/>
      <c r="DG36" s="611"/>
      <c r="DH36" s="611"/>
      <c r="DI36" s="611"/>
      <c r="DJ36" s="611"/>
      <c r="DK36" s="612"/>
      <c r="DL36" s="619">
        <v>1593002</v>
      </c>
      <c r="DM36" s="611"/>
      <c r="DN36" s="611"/>
      <c r="DO36" s="611"/>
      <c r="DP36" s="611"/>
      <c r="DQ36" s="611"/>
      <c r="DR36" s="611"/>
      <c r="DS36" s="611"/>
      <c r="DT36" s="611"/>
      <c r="DU36" s="611"/>
      <c r="DV36" s="612"/>
      <c r="DW36" s="615">
        <v>11.8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693430</v>
      </c>
      <c r="S37" s="611"/>
      <c r="T37" s="611"/>
      <c r="U37" s="611"/>
      <c r="V37" s="611"/>
      <c r="W37" s="611"/>
      <c r="X37" s="611"/>
      <c r="Y37" s="612"/>
      <c r="Z37" s="613">
        <v>2.5</v>
      </c>
      <c r="AA37" s="613"/>
      <c r="AB37" s="613"/>
      <c r="AC37" s="613"/>
      <c r="AD37" s="614">
        <v>2093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432449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36756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988540</v>
      </c>
      <c r="CS37" s="642"/>
      <c r="CT37" s="642"/>
      <c r="CU37" s="642"/>
      <c r="CV37" s="642"/>
      <c r="CW37" s="642"/>
      <c r="CX37" s="642"/>
      <c r="CY37" s="643"/>
      <c r="CZ37" s="615">
        <v>3.8</v>
      </c>
      <c r="DA37" s="640"/>
      <c r="DB37" s="640"/>
      <c r="DC37" s="644"/>
      <c r="DD37" s="619">
        <v>934746</v>
      </c>
      <c r="DE37" s="642"/>
      <c r="DF37" s="642"/>
      <c r="DG37" s="642"/>
      <c r="DH37" s="642"/>
      <c r="DI37" s="642"/>
      <c r="DJ37" s="642"/>
      <c r="DK37" s="643"/>
      <c r="DL37" s="619">
        <v>934746</v>
      </c>
      <c r="DM37" s="642"/>
      <c r="DN37" s="642"/>
      <c r="DO37" s="642"/>
      <c r="DP37" s="642"/>
      <c r="DQ37" s="642"/>
      <c r="DR37" s="642"/>
      <c r="DS37" s="642"/>
      <c r="DT37" s="642"/>
      <c r="DU37" s="642"/>
      <c r="DV37" s="643"/>
      <c r="DW37" s="615">
        <v>6.9</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1288683</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21900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5567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1558170</v>
      </c>
      <c r="CS38" s="611"/>
      <c r="CT38" s="611"/>
      <c r="CU38" s="611"/>
      <c r="CV38" s="611"/>
      <c r="CW38" s="611"/>
      <c r="CX38" s="611"/>
      <c r="CY38" s="612"/>
      <c r="CZ38" s="615">
        <v>5.9</v>
      </c>
      <c r="DA38" s="640"/>
      <c r="DB38" s="640"/>
      <c r="DC38" s="644"/>
      <c r="DD38" s="619">
        <v>1300962</v>
      </c>
      <c r="DE38" s="611"/>
      <c r="DF38" s="611"/>
      <c r="DG38" s="611"/>
      <c r="DH38" s="611"/>
      <c r="DI38" s="611"/>
      <c r="DJ38" s="611"/>
      <c r="DK38" s="612"/>
      <c r="DL38" s="619">
        <v>1300962</v>
      </c>
      <c r="DM38" s="611"/>
      <c r="DN38" s="611"/>
      <c r="DO38" s="611"/>
      <c r="DP38" s="611"/>
      <c r="DQ38" s="611"/>
      <c r="DR38" s="611"/>
      <c r="DS38" s="611"/>
      <c r="DT38" s="611"/>
      <c r="DU38" s="611"/>
      <c r="DV38" s="612"/>
      <c r="DW38" s="615">
        <v>9.6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1683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8113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2423764</v>
      </c>
      <c r="CS39" s="642"/>
      <c r="CT39" s="642"/>
      <c r="CU39" s="642"/>
      <c r="CV39" s="642"/>
      <c r="CW39" s="642"/>
      <c r="CX39" s="642"/>
      <c r="CY39" s="643"/>
      <c r="CZ39" s="615">
        <v>9.1999999999999993</v>
      </c>
      <c r="DA39" s="640"/>
      <c r="DB39" s="640"/>
      <c r="DC39" s="644"/>
      <c r="DD39" s="619">
        <v>864928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31183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251102</v>
      </c>
      <c r="CS40" s="611"/>
      <c r="CT40" s="611"/>
      <c r="CU40" s="611"/>
      <c r="CV40" s="611"/>
      <c r="CW40" s="611"/>
      <c r="CX40" s="611"/>
      <c r="CY40" s="612"/>
      <c r="CZ40" s="615">
        <v>1</v>
      </c>
      <c r="DA40" s="640"/>
      <c r="DB40" s="640"/>
      <c r="DC40" s="644"/>
      <c r="DD40" s="619">
        <v>240120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28261683</v>
      </c>
      <c r="S41" s="683"/>
      <c r="T41" s="683"/>
      <c r="U41" s="683"/>
      <c r="V41" s="683"/>
      <c r="W41" s="683"/>
      <c r="X41" s="683"/>
      <c r="Y41" s="687"/>
      <c r="Z41" s="688">
        <v>100</v>
      </c>
      <c r="AA41" s="688"/>
      <c r="AB41" s="688"/>
      <c r="AC41" s="688"/>
      <c r="AD41" s="689">
        <v>13460615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295112</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1263058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387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4804639</v>
      </c>
      <c r="CS42" s="642"/>
      <c r="CT42" s="642"/>
      <c r="CU42" s="642"/>
      <c r="CV42" s="642"/>
      <c r="CW42" s="642"/>
      <c r="CX42" s="642"/>
      <c r="CY42" s="643"/>
      <c r="CZ42" s="615">
        <v>18.3</v>
      </c>
      <c r="DA42" s="640"/>
      <c r="DB42" s="640"/>
      <c r="DC42" s="644"/>
      <c r="DD42" s="619">
        <v>755782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120322</v>
      </c>
      <c r="CS43" s="642"/>
      <c r="CT43" s="642"/>
      <c r="CU43" s="642"/>
      <c r="CV43" s="642"/>
      <c r="CW43" s="642"/>
      <c r="CX43" s="642"/>
      <c r="CY43" s="643"/>
      <c r="CZ43" s="615">
        <v>0.5</v>
      </c>
      <c r="DA43" s="640"/>
      <c r="DB43" s="640"/>
      <c r="DC43" s="644"/>
      <c r="DD43" s="619">
        <v>120322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4713981</v>
      </c>
      <c r="CS44" s="611"/>
      <c r="CT44" s="611"/>
      <c r="CU44" s="611"/>
      <c r="CV44" s="611"/>
      <c r="CW44" s="611"/>
      <c r="CX44" s="611"/>
      <c r="CY44" s="612"/>
      <c r="CZ44" s="615">
        <v>18</v>
      </c>
      <c r="DA44" s="616"/>
      <c r="DB44" s="616"/>
      <c r="DC44" s="622"/>
      <c r="DD44" s="619">
        <v>752908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1943336</v>
      </c>
      <c r="CS45" s="642"/>
      <c r="CT45" s="642"/>
      <c r="CU45" s="642"/>
      <c r="CV45" s="642"/>
      <c r="CW45" s="642"/>
      <c r="CX45" s="642"/>
      <c r="CY45" s="643"/>
      <c r="CZ45" s="615">
        <v>7.4</v>
      </c>
      <c r="DA45" s="640"/>
      <c r="DB45" s="640"/>
      <c r="DC45" s="644"/>
      <c r="DD45" s="619">
        <v>77519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2763033</v>
      </c>
      <c r="CS46" s="611"/>
      <c r="CT46" s="611"/>
      <c r="CU46" s="611"/>
      <c r="CV46" s="611"/>
      <c r="CW46" s="611"/>
      <c r="CX46" s="611"/>
      <c r="CY46" s="612"/>
      <c r="CZ46" s="615">
        <v>10.5</v>
      </c>
      <c r="DA46" s="616"/>
      <c r="DB46" s="616"/>
      <c r="DC46" s="622"/>
      <c r="DD46" s="619">
        <v>674577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90658</v>
      </c>
      <c r="CS47" s="642"/>
      <c r="CT47" s="642"/>
      <c r="CU47" s="642"/>
      <c r="CV47" s="642"/>
      <c r="CW47" s="642"/>
      <c r="CX47" s="642"/>
      <c r="CY47" s="643"/>
      <c r="CZ47" s="615">
        <v>0.3</v>
      </c>
      <c r="DA47" s="640"/>
      <c r="DB47" s="640"/>
      <c r="DC47" s="644"/>
      <c r="DD47" s="619">
        <v>2874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26253468</v>
      </c>
      <c r="CS49" s="669"/>
      <c r="CT49" s="669"/>
      <c r="CU49" s="669"/>
      <c r="CV49" s="669"/>
      <c r="CW49" s="669"/>
      <c r="CX49" s="669"/>
      <c r="CY49" s="698"/>
      <c r="CZ49" s="690">
        <v>100</v>
      </c>
      <c r="DA49" s="699"/>
      <c r="DB49" s="699"/>
      <c r="DC49" s="700"/>
      <c r="DD49" s="701">
        <v>15602059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UeInIy9TPiphQkbBB2K7/uQwOpEbsxAruWmC/CclbbAmOG6Ptp0iAL3mJObX/CNHOOemiUauGU19sWVvx/CQg==" saltValue="wTG+ubavz1zoAi67pIL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24182</v>
      </c>
      <c r="R7" s="740"/>
      <c r="S7" s="740"/>
      <c r="T7" s="740"/>
      <c r="U7" s="740"/>
      <c r="V7" s="740">
        <v>23190</v>
      </c>
      <c r="W7" s="740"/>
      <c r="X7" s="740"/>
      <c r="Y7" s="740"/>
      <c r="Z7" s="740"/>
      <c r="AA7" s="740">
        <v>993</v>
      </c>
      <c r="AB7" s="740"/>
      <c r="AC7" s="740"/>
      <c r="AD7" s="740"/>
      <c r="AE7" s="741"/>
      <c r="AF7" s="742">
        <v>865</v>
      </c>
      <c r="AG7" s="743"/>
      <c r="AH7" s="743"/>
      <c r="AI7" s="743"/>
      <c r="AJ7" s="744"/>
      <c r="AK7" s="745">
        <v>4</v>
      </c>
      <c r="AL7" s="746"/>
      <c r="AM7" s="746"/>
      <c r="AN7" s="746"/>
      <c r="AO7" s="746"/>
      <c r="AP7" s="746">
        <v>14823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567</v>
      </c>
      <c r="BS7" s="733" t="s">
        <v>568</v>
      </c>
      <c r="BT7" s="734"/>
      <c r="BU7" s="734"/>
      <c r="BV7" s="734"/>
      <c r="BW7" s="734"/>
      <c r="BX7" s="734"/>
      <c r="BY7" s="734"/>
      <c r="BZ7" s="734"/>
      <c r="CA7" s="734"/>
      <c r="CB7" s="734"/>
      <c r="CC7" s="734"/>
      <c r="CD7" s="734"/>
      <c r="CE7" s="734"/>
      <c r="CF7" s="734"/>
      <c r="CG7" s="749"/>
      <c r="CH7" s="730">
        <v>0</v>
      </c>
      <c r="CI7" s="731"/>
      <c r="CJ7" s="731"/>
      <c r="CK7" s="731"/>
      <c r="CL7" s="732"/>
      <c r="CM7" s="730">
        <v>35</v>
      </c>
      <c r="CN7" s="731"/>
      <c r="CO7" s="731"/>
      <c r="CP7" s="731"/>
      <c r="CQ7" s="732"/>
      <c r="CR7" s="730">
        <v>2</v>
      </c>
      <c r="CS7" s="731"/>
      <c r="CT7" s="731"/>
      <c r="CU7" s="731"/>
      <c r="CV7" s="732"/>
      <c r="CW7" s="730" t="s">
        <v>555</v>
      </c>
      <c r="CX7" s="731"/>
      <c r="CY7" s="731"/>
      <c r="CZ7" s="731"/>
      <c r="DA7" s="732"/>
      <c r="DB7" s="730">
        <v>137</v>
      </c>
      <c r="DC7" s="731"/>
      <c r="DD7" s="731"/>
      <c r="DE7" s="731"/>
      <c r="DF7" s="732"/>
      <c r="DG7" s="730" t="s">
        <v>555</v>
      </c>
      <c r="DH7" s="731"/>
      <c r="DI7" s="731"/>
      <c r="DJ7" s="731"/>
      <c r="DK7" s="732"/>
      <c r="DL7" s="730" t="s">
        <v>555</v>
      </c>
      <c r="DM7" s="731"/>
      <c r="DN7" s="731"/>
      <c r="DO7" s="731"/>
      <c r="DP7" s="732"/>
      <c r="DQ7" s="730" t="s">
        <v>555</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16</v>
      </c>
      <c r="R8" s="771"/>
      <c r="S8" s="771"/>
      <c r="T8" s="771"/>
      <c r="U8" s="771"/>
      <c r="V8" s="771">
        <v>13</v>
      </c>
      <c r="W8" s="771"/>
      <c r="X8" s="771"/>
      <c r="Y8" s="771"/>
      <c r="Z8" s="771"/>
      <c r="AA8" s="771">
        <v>3</v>
      </c>
      <c r="AB8" s="771"/>
      <c r="AC8" s="771"/>
      <c r="AD8" s="771"/>
      <c r="AE8" s="772"/>
      <c r="AF8" s="773">
        <v>3</v>
      </c>
      <c r="AG8" s="774"/>
      <c r="AH8" s="774"/>
      <c r="AI8" s="774"/>
      <c r="AJ8" s="775"/>
      <c r="AK8" s="756">
        <v>35</v>
      </c>
      <c r="AL8" s="757"/>
      <c r="AM8" s="757"/>
      <c r="AN8" s="757"/>
      <c r="AO8" s="757"/>
      <c r="AP8" s="757">
        <v>38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4103</v>
      </c>
      <c r="R9" s="771"/>
      <c r="S9" s="771"/>
      <c r="T9" s="771"/>
      <c r="U9" s="771"/>
      <c r="V9" s="771">
        <v>3090</v>
      </c>
      <c r="W9" s="771"/>
      <c r="X9" s="771"/>
      <c r="Y9" s="771"/>
      <c r="Z9" s="771"/>
      <c r="AA9" s="771">
        <v>1013</v>
      </c>
      <c r="AB9" s="771"/>
      <c r="AC9" s="771"/>
      <c r="AD9" s="771"/>
      <c r="AE9" s="772"/>
      <c r="AF9" s="773">
        <v>0</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v>28301</v>
      </c>
      <c r="R23" s="780"/>
      <c r="S23" s="780"/>
      <c r="T23" s="780"/>
      <c r="U23" s="780"/>
      <c r="V23" s="780">
        <v>26293</v>
      </c>
      <c r="W23" s="780"/>
      <c r="X23" s="780"/>
      <c r="Y23" s="780"/>
      <c r="Z23" s="780"/>
      <c r="AA23" s="780">
        <v>2009</v>
      </c>
      <c r="AB23" s="780"/>
      <c r="AC23" s="780"/>
      <c r="AD23" s="780"/>
      <c r="AE23" s="781"/>
      <c r="AF23" s="782">
        <v>868</v>
      </c>
      <c r="AG23" s="780"/>
      <c r="AH23" s="780"/>
      <c r="AI23" s="780"/>
      <c r="AJ23" s="783"/>
      <c r="AK23" s="784"/>
      <c r="AL23" s="785"/>
      <c r="AM23" s="785"/>
      <c r="AN23" s="785"/>
      <c r="AO23" s="785"/>
      <c r="AP23" s="780">
        <v>14861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4534</v>
      </c>
      <c r="R28" s="810"/>
      <c r="S28" s="810"/>
      <c r="T28" s="810"/>
      <c r="U28" s="810"/>
      <c r="V28" s="810">
        <v>4479</v>
      </c>
      <c r="W28" s="810"/>
      <c r="X28" s="810"/>
      <c r="Y28" s="810"/>
      <c r="Z28" s="810"/>
      <c r="AA28" s="810">
        <v>55</v>
      </c>
      <c r="AB28" s="810"/>
      <c r="AC28" s="810"/>
      <c r="AD28" s="810"/>
      <c r="AE28" s="811"/>
      <c r="AF28" s="812">
        <v>55</v>
      </c>
      <c r="AG28" s="810"/>
      <c r="AH28" s="810"/>
      <c r="AI28" s="810"/>
      <c r="AJ28" s="813"/>
      <c r="AK28" s="814">
        <v>295</v>
      </c>
      <c r="AL28" s="815"/>
      <c r="AM28" s="815"/>
      <c r="AN28" s="815"/>
      <c r="AO28" s="815"/>
      <c r="AP28" s="815" t="s">
        <v>555</v>
      </c>
      <c r="AQ28" s="815"/>
      <c r="AR28" s="815"/>
      <c r="AS28" s="815"/>
      <c r="AT28" s="815"/>
      <c r="AU28" s="815" t="s">
        <v>555</v>
      </c>
      <c r="AV28" s="815"/>
      <c r="AW28" s="815"/>
      <c r="AX28" s="815"/>
      <c r="AY28" s="815"/>
      <c r="AZ28" s="816" t="s">
        <v>555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796</v>
      </c>
      <c r="R29" s="771"/>
      <c r="S29" s="771"/>
      <c r="T29" s="771"/>
      <c r="U29" s="771"/>
      <c r="V29" s="771">
        <v>789</v>
      </c>
      <c r="W29" s="771"/>
      <c r="X29" s="771"/>
      <c r="Y29" s="771"/>
      <c r="Z29" s="771"/>
      <c r="AA29" s="771">
        <v>6</v>
      </c>
      <c r="AB29" s="771"/>
      <c r="AC29" s="771"/>
      <c r="AD29" s="771"/>
      <c r="AE29" s="772"/>
      <c r="AF29" s="773">
        <v>6</v>
      </c>
      <c r="AG29" s="774"/>
      <c r="AH29" s="774"/>
      <c r="AI29" s="774"/>
      <c r="AJ29" s="775"/>
      <c r="AK29" s="821">
        <v>112</v>
      </c>
      <c r="AL29" s="817"/>
      <c r="AM29" s="817"/>
      <c r="AN29" s="817"/>
      <c r="AO29" s="817"/>
      <c r="AP29" s="817" t="s">
        <v>555</v>
      </c>
      <c r="AQ29" s="817"/>
      <c r="AR29" s="817"/>
      <c r="AS29" s="817"/>
      <c r="AT29" s="817"/>
      <c r="AU29" s="817" t="s">
        <v>555</v>
      </c>
      <c r="AV29" s="817"/>
      <c r="AW29" s="817"/>
      <c r="AX29" s="817"/>
      <c r="AY29" s="817"/>
      <c r="AZ29" s="818" t="s">
        <v>555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4382</v>
      </c>
      <c r="R30" s="771"/>
      <c r="S30" s="771"/>
      <c r="T30" s="771"/>
      <c r="U30" s="771"/>
      <c r="V30" s="771">
        <v>4196</v>
      </c>
      <c r="W30" s="771"/>
      <c r="X30" s="771"/>
      <c r="Y30" s="771"/>
      <c r="Z30" s="771"/>
      <c r="AA30" s="771">
        <v>185</v>
      </c>
      <c r="AB30" s="771"/>
      <c r="AC30" s="771"/>
      <c r="AD30" s="771"/>
      <c r="AE30" s="772"/>
      <c r="AF30" s="773">
        <v>185</v>
      </c>
      <c r="AG30" s="774"/>
      <c r="AH30" s="774"/>
      <c r="AI30" s="774"/>
      <c r="AJ30" s="775"/>
      <c r="AK30" s="821">
        <v>638</v>
      </c>
      <c r="AL30" s="817"/>
      <c r="AM30" s="817"/>
      <c r="AN30" s="817"/>
      <c r="AO30" s="817"/>
      <c r="AP30" s="817" t="s">
        <v>555</v>
      </c>
      <c r="AQ30" s="817"/>
      <c r="AR30" s="817"/>
      <c r="AS30" s="817"/>
      <c r="AT30" s="817"/>
      <c r="AU30" s="817" t="s">
        <v>555</v>
      </c>
      <c r="AV30" s="817"/>
      <c r="AW30" s="817"/>
      <c r="AX30" s="817"/>
      <c r="AY30" s="817"/>
      <c r="AZ30" s="818" t="s">
        <v>555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917</v>
      </c>
      <c r="R31" s="771"/>
      <c r="S31" s="771"/>
      <c r="T31" s="771"/>
      <c r="U31" s="771"/>
      <c r="V31" s="771">
        <v>666</v>
      </c>
      <c r="W31" s="771"/>
      <c r="X31" s="771"/>
      <c r="Y31" s="771"/>
      <c r="Z31" s="771"/>
      <c r="AA31" s="771">
        <v>234</v>
      </c>
      <c r="AB31" s="771"/>
      <c r="AC31" s="771"/>
      <c r="AD31" s="771"/>
      <c r="AE31" s="772"/>
      <c r="AF31" s="773">
        <v>2945</v>
      </c>
      <c r="AG31" s="774"/>
      <c r="AH31" s="774"/>
      <c r="AI31" s="774"/>
      <c r="AJ31" s="775"/>
      <c r="AK31" s="821">
        <v>2</v>
      </c>
      <c r="AL31" s="817"/>
      <c r="AM31" s="817"/>
      <c r="AN31" s="817"/>
      <c r="AO31" s="817"/>
      <c r="AP31" s="817">
        <v>173</v>
      </c>
      <c r="AQ31" s="817"/>
      <c r="AR31" s="817"/>
      <c r="AS31" s="817"/>
      <c r="AT31" s="817"/>
      <c r="AU31" s="817">
        <v>0</v>
      </c>
      <c r="AV31" s="817"/>
      <c r="AW31" s="817"/>
      <c r="AX31" s="817"/>
      <c r="AY31" s="817"/>
      <c r="AZ31" s="818" t="s">
        <v>555</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395</v>
      </c>
      <c r="C32" s="768"/>
      <c r="D32" s="768"/>
      <c r="E32" s="768"/>
      <c r="F32" s="768"/>
      <c r="G32" s="768"/>
      <c r="H32" s="768"/>
      <c r="I32" s="768"/>
      <c r="J32" s="768"/>
      <c r="K32" s="768"/>
      <c r="L32" s="768"/>
      <c r="M32" s="768"/>
      <c r="N32" s="768"/>
      <c r="O32" s="768"/>
      <c r="P32" s="769"/>
      <c r="Q32" s="770">
        <v>710</v>
      </c>
      <c r="R32" s="771"/>
      <c r="S32" s="771"/>
      <c r="T32" s="771"/>
      <c r="U32" s="771"/>
      <c r="V32" s="771">
        <v>704</v>
      </c>
      <c r="W32" s="771"/>
      <c r="X32" s="771"/>
      <c r="Y32" s="771"/>
      <c r="Z32" s="771"/>
      <c r="AA32" s="771">
        <v>6</v>
      </c>
      <c r="AB32" s="771"/>
      <c r="AC32" s="771"/>
      <c r="AD32" s="771"/>
      <c r="AE32" s="772"/>
      <c r="AF32" s="773">
        <v>71</v>
      </c>
      <c r="AG32" s="774"/>
      <c r="AH32" s="774"/>
      <c r="AI32" s="774"/>
      <c r="AJ32" s="775"/>
      <c r="AK32" s="821">
        <v>263</v>
      </c>
      <c r="AL32" s="817"/>
      <c r="AM32" s="817"/>
      <c r="AN32" s="817"/>
      <c r="AO32" s="817"/>
      <c r="AP32" s="817">
        <v>4385</v>
      </c>
      <c r="AQ32" s="817"/>
      <c r="AR32" s="817"/>
      <c r="AS32" s="817"/>
      <c r="AT32" s="817"/>
      <c r="AU32" s="817">
        <v>1722</v>
      </c>
      <c r="AV32" s="817"/>
      <c r="AW32" s="817"/>
      <c r="AX32" s="817"/>
      <c r="AY32" s="817"/>
      <c r="AZ32" s="818" t="s">
        <v>555</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396</v>
      </c>
      <c r="C33" s="768"/>
      <c r="D33" s="768"/>
      <c r="E33" s="768"/>
      <c r="F33" s="768"/>
      <c r="G33" s="768"/>
      <c r="H33" s="768"/>
      <c r="I33" s="768"/>
      <c r="J33" s="768"/>
      <c r="K33" s="768"/>
      <c r="L33" s="768"/>
      <c r="M33" s="768"/>
      <c r="N33" s="768"/>
      <c r="O33" s="768"/>
      <c r="P33" s="769"/>
      <c r="Q33" s="770">
        <v>58</v>
      </c>
      <c r="R33" s="771"/>
      <c r="S33" s="771"/>
      <c r="T33" s="771"/>
      <c r="U33" s="771"/>
      <c r="V33" s="771">
        <v>56</v>
      </c>
      <c r="W33" s="771"/>
      <c r="X33" s="771"/>
      <c r="Y33" s="771"/>
      <c r="Z33" s="771"/>
      <c r="AA33" s="771">
        <v>2</v>
      </c>
      <c r="AB33" s="771"/>
      <c r="AC33" s="771"/>
      <c r="AD33" s="771"/>
      <c r="AE33" s="772"/>
      <c r="AF33" s="773">
        <v>11</v>
      </c>
      <c r="AG33" s="774"/>
      <c r="AH33" s="774"/>
      <c r="AI33" s="774"/>
      <c r="AJ33" s="775"/>
      <c r="AK33" s="821">
        <v>12</v>
      </c>
      <c r="AL33" s="817"/>
      <c r="AM33" s="817"/>
      <c r="AN33" s="817"/>
      <c r="AO33" s="817"/>
      <c r="AP33" s="817">
        <v>25</v>
      </c>
      <c r="AQ33" s="817"/>
      <c r="AR33" s="817"/>
      <c r="AS33" s="817"/>
      <c r="AT33" s="817"/>
      <c r="AU33" s="817">
        <v>13</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3274</v>
      </c>
      <c r="AG63" s="831"/>
      <c r="AH63" s="831"/>
      <c r="AI63" s="831"/>
      <c r="AJ63" s="832"/>
      <c r="AK63" s="833"/>
      <c r="AL63" s="828"/>
      <c r="AM63" s="828"/>
      <c r="AN63" s="828"/>
      <c r="AO63" s="828"/>
      <c r="AP63" s="831">
        <v>4583</v>
      </c>
      <c r="AQ63" s="831"/>
      <c r="AR63" s="831"/>
      <c r="AS63" s="831"/>
      <c r="AT63" s="831"/>
      <c r="AU63" s="831">
        <v>1735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556</v>
      </c>
      <c r="C68" s="857"/>
      <c r="D68" s="857"/>
      <c r="E68" s="857"/>
      <c r="F68" s="857"/>
      <c r="G68" s="857"/>
      <c r="H68" s="857"/>
      <c r="I68" s="857"/>
      <c r="J68" s="857"/>
      <c r="K68" s="857"/>
      <c r="L68" s="857"/>
      <c r="M68" s="857"/>
      <c r="N68" s="857"/>
      <c r="O68" s="857"/>
      <c r="P68" s="858"/>
      <c r="Q68" s="859">
        <v>4482</v>
      </c>
      <c r="R68" s="853"/>
      <c r="S68" s="853"/>
      <c r="T68" s="853"/>
      <c r="U68" s="853"/>
      <c r="V68" s="853">
        <v>4248</v>
      </c>
      <c r="W68" s="853"/>
      <c r="X68" s="853"/>
      <c r="Y68" s="853"/>
      <c r="Z68" s="853"/>
      <c r="AA68" s="853">
        <v>235</v>
      </c>
      <c r="AB68" s="853"/>
      <c r="AC68" s="853"/>
      <c r="AD68" s="853"/>
      <c r="AE68" s="853"/>
      <c r="AF68" s="853">
        <v>235</v>
      </c>
      <c r="AG68" s="853"/>
      <c r="AH68" s="853"/>
      <c r="AI68" s="853"/>
      <c r="AJ68" s="853"/>
      <c r="AK68" s="853">
        <v>190</v>
      </c>
      <c r="AL68" s="853"/>
      <c r="AM68" s="853"/>
      <c r="AN68" s="853"/>
      <c r="AO68" s="853"/>
      <c r="AP68" s="853" t="s">
        <v>555</v>
      </c>
      <c r="AQ68" s="853"/>
      <c r="AR68" s="853"/>
      <c r="AS68" s="853"/>
      <c r="AT68" s="853"/>
      <c r="AU68" s="853" t="s">
        <v>555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557</v>
      </c>
      <c r="C69" s="861"/>
      <c r="D69" s="861"/>
      <c r="E69" s="861"/>
      <c r="F69" s="861"/>
      <c r="G69" s="861"/>
      <c r="H69" s="861"/>
      <c r="I69" s="861"/>
      <c r="J69" s="861"/>
      <c r="K69" s="861"/>
      <c r="L69" s="861"/>
      <c r="M69" s="861"/>
      <c r="N69" s="861"/>
      <c r="O69" s="861"/>
      <c r="P69" s="862"/>
      <c r="Q69" s="863">
        <v>416</v>
      </c>
      <c r="R69" s="817"/>
      <c r="S69" s="817"/>
      <c r="T69" s="817"/>
      <c r="U69" s="817"/>
      <c r="V69" s="817">
        <v>330</v>
      </c>
      <c r="W69" s="817"/>
      <c r="X69" s="817"/>
      <c r="Y69" s="817"/>
      <c r="Z69" s="817"/>
      <c r="AA69" s="817">
        <v>86</v>
      </c>
      <c r="AB69" s="817"/>
      <c r="AC69" s="817"/>
      <c r="AD69" s="817"/>
      <c r="AE69" s="817"/>
      <c r="AF69" s="817">
        <v>86</v>
      </c>
      <c r="AG69" s="817"/>
      <c r="AH69" s="817"/>
      <c r="AI69" s="817"/>
      <c r="AJ69" s="817"/>
      <c r="AK69" s="817" t="s">
        <v>555</v>
      </c>
      <c r="AL69" s="817"/>
      <c r="AM69" s="817"/>
      <c r="AN69" s="817"/>
      <c r="AO69" s="817"/>
      <c r="AP69" s="817" t="s">
        <v>555</v>
      </c>
      <c r="AQ69" s="817"/>
      <c r="AR69" s="817"/>
      <c r="AS69" s="817"/>
      <c r="AT69" s="817"/>
      <c r="AU69" s="817" t="s">
        <v>555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558</v>
      </c>
      <c r="C70" s="861"/>
      <c r="D70" s="861"/>
      <c r="E70" s="861"/>
      <c r="F70" s="861"/>
      <c r="G70" s="861"/>
      <c r="H70" s="861"/>
      <c r="I70" s="861"/>
      <c r="J70" s="861"/>
      <c r="K70" s="861"/>
      <c r="L70" s="861"/>
      <c r="M70" s="861"/>
      <c r="N70" s="861"/>
      <c r="O70" s="861"/>
      <c r="P70" s="862"/>
      <c r="Q70" s="863">
        <v>9</v>
      </c>
      <c r="R70" s="817"/>
      <c r="S70" s="817"/>
      <c r="T70" s="817"/>
      <c r="U70" s="817"/>
      <c r="V70" s="817">
        <v>4</v>
      </c>
      <c r="W70" s="817"/>
      <c r="X70" s="817"/>
      <c r="Y70" s="817"/>
      <c r="Z70" s="817"/>
      <c r="AA70" s="817">
        <v>5</v>
      </c>
      <c r="AB70" s="817"/>
      <c r="AC70" s="817"/>
      <c r="AD70" s="817"/>
      <c r="AE70" s="817"/>
      <c r="AF70" s="817">
        <v>5</v>
      </c>
      <c r="AG70" s="817"/>
      <c r="AH70" s="817"/>
      <c r="AI70" s="817"/>
      <c r="AJ70" s="817"/>
      <c r="AK70" s="817" t="s">
        <v>555</v>
      </c>
      <c r="AL70" s="817"/>
      <c r="AM70" s="817"/>
      <c r="AN70" s="817"/>
      <c r="AO70" s="817"/>
      <c r="AP70" s="817" t="s">
        <v>555</v>
      </c>
      <c r="AQ70" s="817"/>
      <c r="AR70" s="817"/>
      <c r="AS70" s="817"/>
      <c r="AT70" s="817"/>
      <c r="AU70" s="817" t="s">
        <v>555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559</v>
      </c>
      <c r="C71" s="861"/>
      <c r="D71" s="861"/>
      <c r="E71" s="861"/>
      <c r="F71" s="861"/>
      <c r="G71" s="861"/>
      <c r="H71" s="861"/>
      <c r="I71" s="861"/>
      <c r="J71" s="861"/>
      <c r="K71" s="861"/>
      <c r="L71" s="861"/>
      <c r="M71" s="861"/>
      <c r="N71" s="861"/>
      <c r="O71" s="861"/>
      <c r="P71" s="862"/>
      <c r="Q71" s="863">
        <v>340</v>
      </c>
      <c r="R71" s="817"/>
      <c r="S71" s="817"/>
      <c r="T71" s="817"/>
      <c r="U71" s="817"/>
      <c r="V71" s="817">
        <v>298</v>
      </c>
      <c r="W71" s="817"/>
      <c r="X71" s="817"/>
      <c r="Y71" s="817"/>
      <c r="Z71" s="817"/>
      <c r="AA71" s="817">
        <v>43</v>
      </c>
      <c r="AB71" s="817"/>
      <c r="AC71" s="817"/>
      <c r="AD71" s="817"/>
      <c r="AE71" s="817"/>
      <c r="AF71" s="817">
        <v>43</v>
      </c>
      <c r="AG71" s="817"/>
      <c r="AH71" s="817"/>
      <c r="AI71" s="817"/>
      <c r="AJ71" s="817"/>
      <c r="AK71" s="817" t="s">
        <v>555</v>
      </c>
      <c r="AL71" s="817"/>
      <c r="AM71" s="817"/>
      <c r="AN71" s="817"/>
      <c r="AO71" s="817"/>
      <c r="AP71" s="817" t="s">
        <v>555</v>
      </c>
      <c r="AQ71" s="817"/>
      <c r="AR71" s="817"/>
      <c r="AS71" s="817"/>
      <c r="AT71" s="817"/>
      <c r="AU71" s="817" t="s">
        <v>555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560</v>
      </c>
      <c r="C72" s="861"/>
      <c r="D72" s="861"/>
      <c r="E72" s="861"/>
      <c r="F72" s="861"/>
      <c r="G72" s="861"/>
      <c r="H72" s="861"/>
      <c r="I72" s="861"/>
      <c r="J72" s="861"/>
      <c r="K72" s="861"/>
      <c r="L72" s="861"/>
      <c r="M72" s="861"/>
      <c r="N72" s="861"/>
      <c r="O72" s="861"/>
      <c r="P72" s="862"/>
      <c r="Q72" s="863">
        <v>134</v>
      </c>
      <c r="R72" s="817"/>
      <c r="S72" s="817"/>
      <c r="T72" s="817"/>
      <c r="U72" s="817"/>
      <c r="V72" s="817">
        <v>128</v>
      </c>
      <c r="W72" s="817"/>
      <c r="X72" s="817"/>
      <c r="Y72" s="817"/>
      <c r="Z72" s="817"/>
      <c r="AA72" s="817">
        <v>6</v>
      </c>
      <c r="AB72" s="817"/>
      <c r="AC72" s="817"/>
      <c r="AD72" s="817"/>
      <c r="AE72" s="817"/>
      <c r="AF72" s="817">
        <v>6</v>
      </c>
      <c r="AG72" s="817"/>
      <c r="AH72" s="817"/>
      <c r="AI72" s="817"/>
      <c r="AJ72" s="817"/>
      <c r="AK72" s="817" t="s">
        <v>555</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561</v>
      </c>
      <c r="C73" s="861"/>
      <c r="D73" s="861"/>
      <c r="E73" s="861"/>
      <c r="F73" s="861"/>
      <c r="G73" s="861"/>
      <c r="H73" s="861"/>
      <c r="I73" s="861"/>
      <c r="J73" s="861"/>
      <c r="K73" s="861"/>
      <c r="L73" s="861"/>
      <c r="M73" s="861"/>
      <c r="N73" s="861"/>
      <c r="O73" s="861"/>
      <c r="P73" s="862"/>
      <c r="Q73" s="863">
        <v>301</v>
      </c>
      <c r="R73" s="817"/>
      <c r="S73" s="817"/>
      <c r="T73" s="817"/>
      <c r="U73" s="817"/>
      <c r="V73" s="817">
        <v>293</v>
      </c>
      <c r="W73" s="817"/>
      <c r="X73" s="817"/>
      <c r="Y73" s="817"/>
      <c r="Z73" s="817"/>
      <c r="AA73" s="817">
        <v>8</v>
      </c>
      <c r="AB73" s="817"/>
      <c r="AC73" s="817"/>
      <c r="AD73" s="817"/>
      <c r="AE73" s="817"/>
      <c r="AF73" s="817">
        <v>8</v>
      </c>
      <c r="AG73" s="817"/>
      <c r="AH73" s="817"/>
      <c r="AI73" s="817"/>
      <c r="AJ73" s="817"/>
      <c r="AK73" s="817">
        <v>24</v>
      </c>
      <c r="AL73" s="817"/>
      <c r="AM73" s="817"/>
      <c r="AN73" s="817"/>
      <c r="AO73" s="817"/>
      <c r="AP73" s="817" t="s">
        <v>555</v>
      </c>
      <c r="AQ73" s="817"/>
      <c r="AR73" s="817"/>
      <c r="AS73" s="817"/>
      <c r="AT73" s="817"/>
      <c r="AU73" s="817" t="s">
        <v>555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562</v>
      </c>
      <c r="C74" s="861"/>
      <c r="D74" s="861"/>
      <c r="E74" s="861"/>
      <c r="F74" s="861"/>
      <c r="G74" s="861"/>
      <c r="H74" s="861"/>
      <c r="I74" s="861"/>
      <c r="J74" s="861"/>
      <c r="K74" s="861"/>
      <c r="L74" s="861"/>
      <c r="M74" s="861"/>
      <c r="N74" s="861"/>
      <c r="O74" s="861"/>
      <c r="P74" s="862"/>
      <c r="Q74" s="863">
        <v>3296</v>
      </c>
      <c r="R74" s="817"/>
      <c r="S74" s="817"/>
      <c r="T74" s="817"/>
      <c r="U74" s="817"/>
      <c r="V74" s="817">
        <v>3212</v>
      </c>
      <c r="W74" s="817"/>
      <c r="X74" s="817"/>
      <c r="Y74" s="817"/>
      <c r="Z74" s="817"/>
      <c r="AA74" s="817">
        <v>84</v>
      </c>
      <c r="AB74" s="817"/>
      <c r="AC74" s="817"/>
      <c r="AD74" s="817"/>
      <c r="AE74" s="817"/>
      <c r="AF74" s="817">
        <v>80</v>
      </c>
      <c r="AG74" s="817"/>
      <c r="AH74" s="817"/>
      <c r="AI74" s="817"/>
      <c r="AJ74" s="817"/>
      <c r="AK74" s="817" t="s">
        <v>555</v>
      </c>
      <c r="AL74" s="817"/>
      <c r="AM74" s="817"/>
      <c r="AN74" s="817"/>
      <c r="AO74" s="817"/>
      <c r="AP74" s="817">
        <v>1659</v>
      </c>
      <c r="AQ74" s="817"/>
      <c r="AR74" s="817"/>
      <c r="AS74" s="817"/>
      <c r="AT74" s="817"/>
      <c r="AU74" s="817" t="s">
        <v>555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563</v>
      </c>
      <c r="C75" s="861"/>
      <c r="D75" s="861"/>
      <c r="E75" s="861"/>
      <c r="F75" s="861"/>
      <c r="G75" s="861"/>
      <c r="H75" s="861"/>
      <c r="I75" s="861"/>
      <c r="J75" s="861"/>
      <c r="K75" s="861"/>
      <c r="L75" s="861"/>
      <c r="M75" s="861"/>
      <c r="N75" s="861"/>
      <c r="O75" s="861"/>
      <c r="P75" s="862"/>
      <c r="Q75" s="864">
        <v>77</v>
      </c>
      <c r="R75" s="865"/>
      <c r="S75" s="865"/>
      <c r="T75" s="865"/>
      <c r="U75" s="821"/>
      <c r="V75" s="866">
        <v>69</v>
      </c>
      <c r="W75" s="865"/>
      <c r="X75" s="865"/>
      <c r="Y75" s="865"/>
      <c r="Z75" s="821"/>
      <c r="AA75" s="866">
        <v>8</v>
      </c>
      <c r="AB75" s="865"/>
      <c r="AC75" s="865"/>
      <c r="AD75" s="865"/>
      <c r="AE75" s="821"/>
      <c r="AF75" s="866">
        <v>8</v>
      </c>
      <c r="AG75" s="865"/>
      <c r="AH75" s="865"/>
      <c r="AI75" s="865"/>
      <c r="AJ75" s="821"/>
      <c r="AK75" s="866" t="s">
        <v>555</v>
      </c>
      <c r="AL75" s="865"/>
      <c r="AM75" s="865"/>
      <c r="AN75" s="865"/>
      <c r="AO75" s="821"/>
      <c r="AP75" s="866" t="s">
        <v>555</v>
      </c>
      <c r="AQ75" s="865"/>
      <c r="AR75" s="865"/>
      <c r="AS75" s="865"/>
      <c r="AT75" s="821"/>
      <c r="AU75" s="866" t="s">
        <v>555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564</v>
      </c>
      <c r="C76" s="861"/>
      <c r="D76" s="861"/>
      <c r="E76" s="861"/>
      <c r="F76" s="861"/>
      <c r="G76" s="861"/>
      <c r="H76" s="861"/>
      <c r="I76" s="861"/>
      <c r="J76" s="861"/>
      <c r="K76" s="861"/>
      <c r="L76" s="861"/>
      <c r="M76" s="861"/>
      <c r="N76" s="861"/>
      <c r="O76" s="861"/>
      <c r="P76" s="862"/>
      <c r="Q76" s="864">
        <v>18</v>
      </c>
      <c r="R76" s="865"/>
      <c r="S76" s="865"/>
      <c r="T76" s="865"/>
      <c r="U76" s="821"/>
      <c r="V76" s="866">
        <v>14</v>
      </c>
      <c r="W76" s="865"/>
      <c r="X76" s="865"/>
      <c r="Y76" s="865"/>
      <c r="Z76" s="821"/>
      <c r="AA76" s="866">
        <v>4</v>
      </c>
      <c r="AB76" s="865"/>
      <c r="AC76" s="865"/>
      <c r="AD76" s="865"/>
      <c r="AE76" s="821"/>
      <c r="AF76" s="866">
        <v>4</v>
      </c>
      <c r="AG76" s="865"/>
      <c r="AH76" s="865"/>
      <c r="AI76" s="865"/>
      <c r="AJ76" s="821"/>
      <c r="AK76" s="866" t="s">
        <v>555</v>
      </c>
      <c r="AL76" s="865"/>
      <c r="AM76" s="865"/>
      <c r="AN76" s="865"/>
      <c r="AO76" s="821"/>
      <c r="AP76" s="866" t="s">
        <v>555</v>
      </c>
      <c r="AQ76" s="865"/>
      <c r="AR76" s="865"/>
      <c r="AS76" s="865"/>
      <c r="AT76" s="821"/>
      <c r="AU76" s="866" t="s">
        <v>555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565</v>
      </c>
      <c r="C77" s="861"/>
      <c r="D77" s="861"/>
      <c r="E77" s="861"/>
      <c r="F77" s="861"/>
      <c r="G77" s="861"/>
      <c r="H77" s="861"/>
      <c r="I77" s="861"/>
      <c r="J77" s="861"/>
      <c r="K77" s="861"/>
      <c r="L77" s="861"/>
      <c r="M77" s="861"/>
      <c r="N77" s="861"/>
      <c r="O77" s="861"/>
      <c r="P77" s="862"/>
      <c r="Q77" s="864">
        <v>509522</v>
      </c>
      <c r="R77" s="865"/>
      <c r="S77" s="865"/>
      <c r="T77" s="865"/>
      <c r="U77" s="821"/>
      <c r="V77" s="866">
        <v>498264</v>
      </c>
      <c r="W77" s="865"/>
      <c r="X77" s="865"/>
      <c r="Y77" s="865"/>
      <c r="Z77" s="821"/>
      <c r="AA77" s="866">
        <v>11257</v>
      </c>
      <c r="AB77" s="865"/>
      <c r="AC77" s="865"/>
      <c r="AD77" s="865"/>
      <c r="AE77" s="821"/>
      <c r="AF77" s="866">
        <v>11257</v>
      </c>
      <c r="AG77" s="865"/>
      <c r="AH77" s="865"/>
      <c r="AI77" s="865"/>
      <c r="AJ77" s="821"/>
      <c r="AK77" s="866" t="s">
        <v>555</v>
      </c>
      <c r="AL77" s="865"/>
      <c r="AM77" s="865"/>
      <c r="AN77" s="865"/>
      <c r="AO77" s="821"/>
      <c r="AP77" s="866" t="s">
        <v>555</v>
      </c>
      <c r="AQ77" s="865"/>
      <c r="AR77" s="865"/>
      <c r="AS77" s="865"/>
      <c r="AT77" s="821"/>
      <c r="AU77" s="866" t="s">
        <v>555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566</v>
      </c>
      <c r="C78" s="861"/>
      <c r="D78" s="861"/>
      <c r="E78" s="861"/>
      <c r="F78" s="861"/>
      <c r="G78" s="861"/>
      <c r="H78" s="861"/>
      <c r="I78" s="861"/>
      <c r="J78" s="861"/>
      <c r="K78" s="861"/>
      <c r="L78" s="861"/>
      <c r="M78" s="861"/>
      <c r="N78" s="861"/>
      <c r="O78" s="861"/>
      <c r="P78" s="862"/>
      <c r="Q78" s="863">
        <v>40</v>
      </c>
      <c r="R78" s="817"/>
      <c r="S78" s="817"/>
      <c r="T78" s="817"/>
      <c r="U78" s="817"/>
      <c r="V78" s="817">
        <v>32</v>
      </c>
      <c r="W78" s="817"/>
      <c r="X78" s="817"/>
      <c r="Y78" s="817"/>
      <c r="Z78" s="817"/>
      <c r="AA78" s="817">
        <v>8</v>
      </c>
      <c r="AB78" s="817"/>
      <c r="AC78" s="817"/>
      <c r="AD78" s="817"/>
      <c r="AE78" s="817"/>
      <c r="AF78" s="817">
        <v>8</v>
      </c>
      <c r="AG78" s="817"/>
      <c r="AH78" s="817"/>
      <c r="AI78" s="817"/>
      <c r="AJ78" s="817"/>
      <c r="AK78" s="817">
        <v>15</v>
      </c>
      <c r="AL78" s="817"/>
      <c r="AM78" s="817"/>
      <c r="AN78" s="817"/>
      <c r="AO78" s="817"/>
      <c r="AP78" s="817" t="s">
        <v>555</v>
      </c>
      <c r="AQ78" s="817"/>
      <c r="AR78" s="817"/>
      <c r="AS78" s="817"/>
      <c r="AT78" s="817"/>
      <c r="AU78" s="817" t="s">
        <v>555</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11732</v>
      </c>
      <c r="AG88" s="831"/>
      <c r="AH88" s="831"/>
      <c r="AI88" s="831"/>
      <c r="AJ88" s="831"/>
      <c r="AK88" s="828"/>
      <c r="AL88" s="828"/>
      <c r="AM88" s="828"/>
      <c r="AN88" s="828"/>
      <c r="AO88" s="828"/>
      <c r="AP88" s="831">
        <v>1659</v>
      </c>
      <c r="AQ88" s="831"/>
      <c r="AR88" s="831"/>
      <c r="AS88" s="831"/>
      <c r="AT88" s="831"/>
      <c r="AU88" s="831" t="s">
        <v>555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t="s">
        <v>555</v>
      </c>
      <c r="CX102" s="839"/>
      <c r="CY102" s="839"/>
      <c r="CZ102" s="839"/>
      <c r="DA102" s="878"/>
      <c r="DB102" s="877">
        <v>137</v>
      </c>
      <c r="DC102" s="839"/>
      <c r="DD102" s="839"/>
      <c r="DE102" s="839"/>
      <c r="DF102" s="878"/>
      <c r="DG102" s="877" t="s">
        <v>555</v>
      </c>
      <c r="DH102" s="839"/>
      <c r="DI102" s="839"/>
      <c r="DJ102" s="839"/>
      <c r="DK102" s="878"/>
      <c r="DL102" s="877" t="s">
        <v>555</v>
      </c>
      <c r="DM102" s="839"/>
      <c r="DN102" s="839"/>
      <c r="DO102" s="839"/>
      <c r="DP102" s="878"/>
      <c r="DQ102" s="877" t="s">
        <v>555</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2372732</v>
      </c>
      <c r="AB110" s="887"/>
      <c r="AC110" s="887"/>
      <c r="AD110" s="887"/>
      <c r="AE110" s="888"/>
      <c r="AF110" s="889">
        <v>2382007</v>
      </c>
      <c r="AG110" s="887"/>
      <c r="AH110" s="887"/>
      <c r="AI110" s="887"/>
      <c r="AJ110" s="888"/>
      <c r="AK110" s="889">
        <v>2308431</v>
      </c>
      <c r="AL110" s="887"/>
      <c r="AM110" s="887"/>
      <c r="AN110" s="887"/>
      <c r="AO110" s="888"/>
      <c r="AP110" s="890">
        <v>20.399999999999999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17401843</v>
      </c>
      <c r="BR110" s="918"/>
      <c r="BS110" s="918"/>
      <c r="BT110" s="918"/>
      <c r="BU110" s="918"/>
      <c r="BV110" s="918">
        <v>15786519</v>
      </c>
      <c r="BW110" s="918"/>
      <c r="BX110" s="918"/>
      <c r="BY110" s="918"/>
      <c r="BZ110" s="918"/>
      <c r="CA110" s="918">
        <v>14860475</v>
      </c>
      <c r="CB110" s="918"/>
      <c r="CC110" s="918"/>
      <c r="CD110" s="918"/>
      <c r="CE110" s="918"/>
      <c r="CF110" s="931">
        <v>131.1</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4700</v>
      </c>
      <c r="BW111" s="913"/>
      <c r="BX111" s="913"/>
      <c r="BY111" s="913"/>
      <c r="BZ111" s="913"/>
      <c r="CA111" s="913">
        <v>142700</v>
      </c>
      <c r="CB111" s="913"/>
      <c r="CC111" s="913"/>
      <c r="CD111" s="913"/>
      <c r="CE111" s="913"/>
      <c r="CF111" s="907">
        <v>1.3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2977911</v>
      </c>
      <c r="BR112" s="913"/>
      <c r="BS112" s="913"/>
      <c r="BT112" s="913"/>
      <c r="BU112" s="913"/>
      <c r="BV112" s="913">
        <v>2666336</v>
      </c>
      <c r="BW112" s="913"/>
      <c r="BX112" s="913"/>
      <c r="BY112" s="913"/>
      <c r="BZ112" s="913"/>
      <c r="CA112" s="913">
        <v>2502352</v>
      </c>
      <c r="CB112" s="913"/>
      <c r="CC112" s="913"/>
      <c r="CD112" s="913"/>
      <c r="CE112" s="913"/>
      <c r="CF112" s="907">
        <v>22.1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268548</v>
      </c>
      <c r="AB113" s="925"/>
      <c r="AC113" s="925"/>
      <c r="AD113" s="925"/>
      <c r="AE113" s="926"/>
      <c r="AF113" s="927">
        <v>266385</v>
      </c>
      <c r="AG113" s="925"/>
      <c r="AH113" s="925"/>
      <c r="AI113" s="925"/>
      <c r="AJ113" s="926"/>
      <c r="AK113" s="927">
        <v>260415</v>
      </c>
      <c r="AL113" s="925"/>
      <c r="AM113" s="925"/>
      <c r="AN113" s="925"/>
      <c r="AO113" s="926"/>
      <c r="AP113" s="928">
        <v>2.2999999999999998</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341516</v>
      </c>
      <c r="BR113" s="913"/>
      <c r="BS113" s="913"/>
      <c r="BT113" s="913"/>
      <c r="BU113" s="913"/>
      <c r="BV113" s="913">
        <v>350005</v>
      </c>
      <c r="BW113" s="913"/>
      <c r="BX113" s="913"/>
      <c r="BY113" s="913"/>
      <c r="BZ113" s="913"/>
      <c r="CA113" s="913">
        <v>433676</v>
      </c>
      <c r="CB113" s="913"/>
      <c r="CC113" s="913"/>
      <c r="CD113" s="913"/>
      <c r="CE113" s="913"/>
      <c r="CF113" s="907">
        <v>3.8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11991</v>
      </c>
      <c r="AB114" s="946"/>
      <c r="AC114" s="946"/>
      <c r="AD114" s="946"/>
      <c r="AE114" s="947"/>
      <c r="AF114" s="948">
        <v>19945</v>
      </c>
      <c r="AG114" s="946"/>
      <c r="AH114" s="946"/>
      <c r="AI114" s="946"/>
      <c r="AJ114" s="947"/>
      <c r="AK114" s="948">
        <v>39374</v>
      </c>
      <c r="AL114" s="946"/>
      <c r="AM114" s="946"/>
      <c r="AN114" s="946"/>
      <c r="AO114" s="947"/>
      <c r="AP114" s="949">
        <v>0.3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2786338</v>
      </c>
      <c r="BR114" s="913"/>
      <c r="BS114" s="913"/>
      <c r="BT114" s="913"/>
      <c r="BU114" s="913"/>
      <c r="BV114" s="913">
        <v>2745303</v>
      </c>
      <c r="BW114" s="913"/>
      <c r="BX114" s="913"/>
      <c r="BY114" s="913"/>
      <c r="BZ114" s="913"/>
      <c r="CA114" s="913">
        <v>2808297</v>
      </c>
      <c r="CB114" s="913"/>
      <c r="CC114" s="913"/>
      <c r="CD114" s="913"/>
      <c r="CE114" s="913"/>
      <c r="CF114" s="907">
        <v>24.8</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v>4700</v>
      </c>
      <c r="DM115" s="946"/>
      <c r="DN115" s="946"/>
      <c r="DO115" s="946"/>
      <c r="DP115" s="947"/>
      <c r="DQ115" s="948">
        <v>142700</v>
      </c>
      <c r="DR115" s="946"/>
      <c r="DS115" s="946"/>
      <c r="DT115" s="946"/>
      <c r="DU115" s="947"/>
      <c r="DV115" s="949">
        <v>1.3</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2653271</v>
      </c>
      <c r="AB117" s="966"/>
      <c r="AC117" s="966"/>
      <c r="AD117" s="966"/>
      <c r="AE117" s="967"/>
      <c r="AF117" s="968">
        <v>2668337</v>
      </c>
      <c r="AG117" s="966"/>
      <c r="AH117" s="966"/>
      <c r="AI117" s="966"/>
      <c r="AJ117" s="967"/>
      <c r="AK117" s="968">
        <v>2608220</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23507608</v>
      </c>
      <c r="BR119" s="987"/>
      <c r="BS119" s="987"/>
      <c r="BT119" s="987"/>
      <c r="BU119" s="987"/>
      <c r="BV119" s="987">
        <v>21552863</v>
      </c>
      <c r="BW119" s="987"/>
      <c r="BX119" s="987"/>
      <c r="BY119" s="987"/>
      <c r="BZ119" s="987"/>
      <c r="CA119" s="987">
        <v>20747500</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6601933</v>
      </c>
      <c r="BR120" s="918"/>
      <c r="BS120" s="918"/>
      <c r="BT120" s="918"/>
      <c r="BU120" s="918"/>
      <c r="BV120" s="918">
        <v>6130937</v>
      </c>
      <c r="BW120" s="918"/>
      <c r="BX120" s="918"/>
      <c r="BY120" s="918"/>
      <c r="BZ120" s="918"/>
      <c r="CA120" s="918">
        <v>6286083</v>
      </c>
      <c r="CB120" s="918"/>
      <c r="CC120" s="918"/>
      <c r="CD120" s="918"/>
      <c r="CE120" s="918"/>
      <c r="CF120" s="931">
        <v>55.4</v>
      </c>
      <c r="CG120" s="932"/>
      <c r="CH120" s="932"/>
      <c r="CI120" s="932"/>
      <c r="CJ120" s="932"/>
      <c r="CK120" s="993" t="s">
        <v>447</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2957485</v>
      </c>
      <c r="DH120" s="918"/>
      <c r="DI120" s="918"/>
      <c r="DJ120" s="918"/>
      <c r="DK120" s="918"/>
      <c r="DL120" s="918">
        <v>2649506</v>
      </c>
      <c r="DM120" s="918"/>
      <c r="DN120" s="918"/>
      <c r="DO120" s="918"/>
      <c r="DP120" s="918"/>
      <c r="DQ120" s="918">
        <v>2477775</v>
      </c>
      <c r="DR120" s="918"/>
      <c r="DS120" s="918"/>
      <c r="DT120" s="918"/>
      <c r="DU120" s="918"/>
      <c r="DV120" s="919">
        <v>21.9</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2147571</v>
      </c>
      <c r="BR121" s="913"/>
      <c r="BS121" s="913"/>
      <c r="BT121" s="913"/>
      <c r="BU121" s="913"/>
      <c r="BV121" s="913">
        <v>2307296</v>
      </c>
      <c r="BW121" s="913"/>
      <c r="BX121" s="913"/>
      <c r="BY121" s="913"/>
      <c r="BZ121" s="913"/>
      <c r="CA121" s="913">
        <v>2611764</v>
      </c>
      <c r="CB121" s="913"/>
      <c r="CC121" s="913"/>
      <c r="CD121" s="913"/>
      <c r="CE121" s="913"/>
      <c r="CF121" s="907">
        <v>23</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19084</v>
      </c>
      <c r="DH121" s="913"/>
      <c r="DI121" s="913"/>
      <c r="DJ121" s="913"/>
      <c r="DK121" s="913"/>
      <c r="DL121" s="913">
        <v>15852</v>
      </c>
      <c r="DM121" s="913"/>
      <c r="DN121" s="913"/>
      <c r="DO121" s="913"/>
      <c r="DP121" s="913"/>
      <c r="DQ121" s="913">
        <v>23958</v>
      </c>
      <c r="DR121" s="913"/>
      <c r="DS121" s="913"/>
      <c r="DT121" s="913"/>
      <c r="DU121" s="913"/>
      <c r="DV121" s="914">
        <v>0.2</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10825695</v>
      </c>
      <c r="BR122" s="987"/>
      <c r="BS122" s="987"/>
      <c r="BT122" s="987"/>
      <c r="BU122" s="987"/>
      <c r="BV122" s="987">
        <v>10114391</v>
      </c>
      <c r="BW122" s="987"/>
      <c r="BX122" s="987"/>
      <c r="BY122" s="987"/>
      <c r="BZ122" s="987"/>
      <c r="CA122" s="987">
        <v>9501076</v>
      </c>
      <c r="CB122" s="987"/>
      <c r="CC122" s="987"/>
      <c r="CD122" s="987"/>
      <c r="CE122" s="987"/>
      <c r="CF122" s="1004">
        <v>83.8</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1342</v>
      </c>
      <c r="DH122" s="913"/>
      <c r="DI122" s="913"/>
      <c r="DJ122" s="913"/>
      <c r="DK122" s="913"/>
      <c r="DL122" s="913">
        <v>978</v>
      </c>
      <c r="DM122" s="913"/>
      <c r="DN122" s="913"/>
      <c r="DO122" s="913"/>
      <c r="DP122" s="913"/>
      <c r="DQ122" s="913">
        <v>693</v>
      </c>
      <c r="DR122" s="913"/>
      <c r="DS122" s="913"/>
      <c r="DT122" s="913"/>
      <c r="DU122" s="913"/>
      <c r="DV122" s="914">
        <v>0</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19575199</v>
      </c>
      <c r="BR123" s="1051"/>
      <c r="BS123" s="1051"/>
      <c r="BT123" s="1051"/>
      <c r="BU123" s="1051"/>
      <c r="BV123" s="1051">
        <v>18552624</v>
      </c>
      <c r="BW123" s="1051"/>
      <c r="BX123" s="1051"/>
      <c r="BY123" s="1051"/>
      <c r="BZ123" s="1051"/>
      <c r="CA123" s="1051">
        <v>18398923</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36.9</v>
      </c>
      <c r="BR124" s="1014"/>
      <c r="BS124" s="1014"/>
      <c r="BT124" s="1014"/>
      <c r="BU124" s="1014"/>
      <c r="BV124" s="1014">
        <v>27.3</v>
      </c>
      <c r="BW124" s="1014"/>
      <c r="BX124" s="1014"/>
      <c r="BY124" s="1014"/>
      <c r="BZ124" s="1014"/>
      <c r="CA124" s="1014">
        <v>20.7</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244399</v>
      </c>
      <c r="AB128" s="1033"/>
      <c r="AC128" s="1033"/>
      <c r="AD128" s="1033"/>
      <c r="AE128" s="1034"/>
      <c r="AF128" s="1035">
        <v>284050</v>
      </c>
      <c r="AG128" s="1033"/>
      <c r="AH128" s="1033"/>
      <c r="AI128" s="1033"/>
      <c r="AJ128" s="1034"/>
      <c r="AK128" s="1035">
        <v>305744</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13.01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11764161</v>
      </c>
      <c r="AB129" s="946"/>
      <c r="AC129" s="946"/>
      <c r="AD129" s="946"/>
      <c r="AE129" s="947"/>
      <c r="AF129" s="948">
        <v>12075331</v>
      </c>
      <c r="AG129" s="946"/>
      <c r="AH129" s="946"/>
      <c r="AI129" s="946"/>
      <c r="AJ129" s="947"/>
      <c r="AK129" s="948">
        <v>12381388</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18.010000000000002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1115579</v>
      </c>
      <c r="AB130" s="946"/>
      <c r="AC130" s="946"/>
      <c r="AD130" s="946"/>
      <c r="AE130" s="947"/>
      <c r="AF130" s="948">
        <v>1088152</v>
      </c>
      <c r="AG130" s="946"/>
      <c r="AH130" s="946"/>
      <c r="AI130" s="946"/>
      <c r="AJ130" s="947"/>
      <c r="AK130" s="948">
        <v>1043310</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11.6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10648582</v>
      </c>
      <c r="AB131" s="973"/>
      <c r="AC131" s="973"/>
      <c r="AD131" s="973"/>
      <c r="AE131" s="974"/>
      <c r="AF131" s="972">
        <v>10987179</v>
      </c>
      <c r="AG131" s="973"/>
      <c r="AH131" s="973"/>
      <c r="AI131" s="973"/>
      <c r="AJ131" s="974"/>
      <c r="AK131" s="972">
        <v>11338078</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20.7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12.145216530000001</v>
      </c>
      <c r="AB132" s="1084"/>
      <c r="AC132" s="1084"/>
      <c r="AD132" s="1084"/>
      <c r="AE132" s="1085"/>
      <c r="AF132" s="1086">
        <v>11.79679516</v>
      </c>
      <c r="AG132" s="1084"/>
      <c r="AH132" s="1084"/>
      <c r="AI132" s="1084"/>
      <c r="AJ132" s="1085"/>
      <c r="AK132" s="1086">
        <v>11.10563971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11.9</v>
      </c>
      <c r="AB133" s="1067"/>
      <c r="AC133" s="1067"/>
      <c r="AD133" s="1067"/>
      <c r="AE133" s="1068"/>
      <c r="AF133" s="1066">
        <v>12.2</v>
      </c>
      <c r="AG133" s="1067"/>
      <c r="AH133" s="1067"/>
      <c r="AI133" s="1067"/>
      <c r="AJ133" s="1068"/>
      <c r="AK133" s="1066">
        <v>11.6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kLH3RJ85//xIN6RxCtvFKUlaXvqdZJeUqFQzIJhC7QeKZRn4q5olvZbhUlQpKnYkSE8U1F/cD7SGbiw9Nzp6Q==" saltValue="xccfKPZvdkeR6Ulkou7n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nCWolOskYVASfoMAWLaZC3VFziKKq9S2JHF/VQ1JhG8WBCrL6CzOajbwaqbzBoX5amQqTiOZ17ugYge2uyDIUA==" saltValue="eeNaXKe7aFqEfNf5+wrtC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nSlrIIPZnsMtXyVF+I140L6y+GwQ4LnmfCN58JO5ry811iilqptmzBujuwHHph3b9uQKyOnzcevKxWIncwp3A==" saltValue="hfsuSAPJASSbNOLhF4Ea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3944706</v>
      </c>
      <c r="AP9" s="262">
        <v>81020</v>
      </c>
      <c r="AQ9" s="263">
        <v>80646</v>
      </c>
      <c r="AR9" s="264">
        <v>0.5</v>
      </c>
    </row>
    <row r="10" spans="1:46" ht="13.5" customHeight="1" x14ac:dyDescent="0.2">
      <c r="A10" s="247"/>
      <c r="AK10" s="1103" t="s">
        <v>486</v>
      </c>
      <c r="AL10" s="1104"/>
      <c r="AM10" s="1104"/>
      <c r="AN10" s="1105"/>
      <c r="AO10" s="265">
        <v>601482</v>
      </c>
      <c r="AP10" s="265">
        <v>12354</v>
      </c>
      <c r="AQ10" s="266">
        <v>6637</v>
      </c>
      <c r="AR10" s="267">
        <v>86.1</v>
      </c>
    </row>
    <row r="11" spans="1:46" ht="13.5" customHeight="1" x14ac:dyDescent="0.2">
      <c r="A11" s="247"/>
      <c r="AK11" s="1103" t="s">
        <v>487</v>
      </c>
      <c r="AL11" s="1104"/>
      <c r="AM11" s="1104"/>
      <c r="AN11" s="1105"/>
      <c r="AO11" s="265">
        <v>10561</v>
      </c>
      <c r="AP11" s="265">
        <v>217</v>
      </c>
      <c r="AQ11" s="266">
        <v>1119</v>
      </c>
      <c r="AR11" s="267">
        <v>-80.599999999999994</v>
      </c>
    </row>
    <row r="12" spans="1:46" ht="13.5" customHeight="1" x14ac:dyDescent="0.2">
      <c r="A12" s="247"/>
      <c r="AK12" s="1103" t="s">
        <v>488</v>
      </c>
      <c r="AL12" s="1104"/>
      <c r="AM12" s="1104"/>
      <c r="AN12" s="1105"/>
      <c r="AO12" s="265" t="s">
        <v>489</v>
      </c>
      <c r="AP12" s="265" t="s">
        <v>489</v>
      </c>
      <c r="AQ12" s="266">
        <v>8</v>
      </c>
      <c r="AR12" s="267" t="s">
        <v>489</v>
      </c>
    </row>
    <row r="13" spans="1:46" ht="13.5" customHeight="1" x14ac:dyDescent="0.2">
      <c r="A13" s="247"/>
      <c r="AK13" s="1103" t="s">
        <v>490</v>
      </c>
      <c r="AL13" s="1104"/>
      <c r="AM13" s="1104"/>
      <c r="AN13" s="1105"/>
      <c r="AO13" s="265">
        <v>99667</v>
      </c>
      <c r="AP13" s="265">
        <v>2047</v>
      </c>
      <c r="AQ13" s="266">
        <v>2502</v>
      </c>
      <c r="AR13" s="267">
        <v>-18.2</v>
      </c>
    </row>
    <row r="14" spans="1:46" ht="13.5" customHeight="1" x14ac:dyDescent="0.2">
      <c r="A14" s="247"/>
      <c r="AK14" s="1103" t="s">
        <v>491</v>
      </c>
      <c r="AL14" s="1104"/>
      <c r="AM14" s="1104"/>
      <c r="AN14" s="1105"/>
      <c r="AO14" s="265">
        <v>120322</v>
      </c>
      <c r="AP14" s="265">
        <v>2471</v>
      </c>
      <c r="AQ14" s="266">
        <v>1863</v>
      </c>
      <c r="AR14" s="267">
        <v>32.6</v>
      </c>
    </row>
    <row r="15" spans="1:46" ht="13.5" customHeight="1" x14ac:dyDescent="0.2">
      <c r="A15" s="247"/>
      <c r="AK15" s="1106" t="s">
        <v>492</v>
      </c>
      <c r="AL15" s="1107"/>
      <c r="AM15" s="1107"/>
      <c r="AN15" s="1108"/>
      <c r="AO15" s="265">
        <v>-239223</v>
      </c>
      <c r="AP15" s="265">
        <v>-4913</v>
      </c>
      <c r="AQ15" s="266">
        <v>-4800</v>
      </c>
      <c r="AR15" s="267">
        <v>2.4</v>
      </c>
    </row>
    <row r="16" spans="1:46" ht="13" x14ac:dyDescent="0.2">
      <c r="A16" s="247"/>
      <c r="AK16" s="1106" t="s">
        <v>177</v>
      </c>
      <c r="AL16" s="1107"/>
      <c r="AM16" s="1107"/>
      <c r="AN16" s="1108"/>
      <c r="AO16" s="265">
        <v>4537515</v>
      </c>
      <c r="AP16" s="265">
        <v>93196</v>
      </c>
      <c r="AQ16" s="266">
        <v>87975</v>
      </c>
      <c r="AR16" s="267">
        <v>5.9</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6.43</v>
      </c>
      <c r="AP21" s="278">
        <v>7.71</v>
      </c>
      <c r="AQ21" s="279">
        <v>-1.28</v>
      </c>
      <c r="AS21" s="280"/>
      <c r="AT21" s="276"/>
    </row>
    <row r="22" spans="1:46" s="248" customFormat="1" ht="13" x14ac:dyDescent="0.2">
      <c r="A22" s="276"/>
      <c r="AK22" s="1109" t="s">
        <v>498</v>
      </c>
      <c r="AL22" s="1110"/>
      <c r="AM22" s="1110"/>
      <c r="AN22" s="1111"/>
      <c r="AO22" s="281">
        <v>100.1</v>
      </c>
      <c r="AP22" s="282">
        <v>98.3</v>
      </c>
      <c r="AQ22" s="283">
        <v>1.8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2308431</v>
      </c>
      <c r="AP32" s="291">
        <v>47413</v>
      </c>
      <c r="AQ32" s="292">
        <v>41451</v>
      </c>
      <c r="AR32" s="293">
        <v>14.4</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35</v>
      </c>
      <c r="AR34" s="293" t="s">
        <v>489</v>
      </c>
    </row>
    <row r="35" spans="1:46" ht="27" customHeight="1" x14ac:dyDescent="0.2">
      <c r="A35" s="247"/>
      <c r="AK35" s="1117" t="s">
        <v>505</v>
      </c>
      <c r="AL35" s="1118"/>
      <c r="AM35" s="1118"/>
      <c r="AN35" s="1119"/>
      <c r="AO35" s="291">
        <v>260415</v>
      </c>
      <c r="AP35" s="291">
        <v>5349</v>
      </c>
      <c r="AQ35" s="292">
        <v>11775</v>
      </c>
      <c r="AR35" s="293">
        <v>-54.6</v>
      </c>
    </row>
    <row r="36" spans="1:46" ht="27" customHeight="1" x14ac:dyDescent="0.2">
      <c r="A36" s="247"/>
      <c r="AK36" s="1117" t="s">
        <v>506</v>
      </c>
      <c r="AL36" s="1118"/>
      <c r="AM36" s="1118"/>
      <c r="AN36" s="1119"/>
      <c r="AO36" s="291">
        <v>39374</v>
      </c>
      <c r="AP36" s="291">
        <v>809</v>
      </c>
      <c r="AQ36" s="292">
        <v>2188</v>
      </c>
      <c r="AR36" s="293">
        <v>-63</v>
      </c>
    </row>
    <row r="37" spans="1:46" ht="13.5" customHeight="1" x14ac:dyDescent="0.2">
      <c r="A37" s="247"/>
      <c r="AK37" s="1117" t="s">
        <v>507</v>
      </c>
      <c r="AL37" s="1118"/>
      <c r="AM37" s="1118"/>
      <c r="AN37" s="1119"/>
      <c r="AO37" s="291" t="s">
        <v>489</v>
      </c>
      <c r="AP37" s="291" t="s">
        <v>489</v>
      </c>
      <c r="AQ37" s="292">
        <v>531</v>
      </c>
      <c r="AR37" s="293" t="s">
        <v>489</v>
      </c>
    </row>
    <row r="38" spans="1:46" ht="27" customHeight="1" x14ac:dyDescent="0.2">
      <c r="A38" s="247"/>
      <c r="AK38" s="1120" t="s">
        <v>508</v>
      </c>
      <c r="AL38" s="1121"/>
      <c r="AM38" s="1121"/>
      <c r="AN38" s="1122"/>
      <c r="AO38" s="294" t="s">
        <v>489</v>
      </c>
      <c r="AP38" s="294" t="s">
        <v>489</v>
      </c>
      <c r="AQ38" s="295">
        <v>1</v>
      </c>
      <c r="AR38" s="283" t="s">
        <v>489</v>
      </c>
      <c r="AS38" s="290"/>
    </row>
    <row r="39" spans="1:46" ht="13" x14ac:dyDescent="0.2">
      <c r="A39" s="247"/>
      <c r="AK39" s="1120" t="s">
        <v>509</v>
      </c>
      <c r="AL39" s="1121"/>
      <c r="AM39" s="1121"/>
      <c r="AN39" s="1122"/>
      <c r="AO39" s="291">
        <v>-305744</v>
      </c>
      <c r="AP39" s="291">
        <v>-6280</v>
      </c>
      <c r="AQ39" s="292">
        <v>-5414</v>
      </c>
      <c r="AR39" s="293">
        <v>16</v>
      </c>
      <c r="AS39" s="290"/>
    </row>
    <row r="40" spans="1:46" ht="27" customHeight="1" x14ac:dyDescent="0.2">
      <c r="A40" s="247"/>
      <c r="AK40" s="1117" t="s">
        <v>510</v>
      </c>
      <c r="AL40" s="1118"/>
      <c r="AM40" s="1118"/>
      <c r="AN40" s="1119"/>
      <c r="AO40" s="291">
        <v>-1043310</v>
      </c>
      <c r="AP40" s="291">
        <v>-21428</v>
      </c>
      <c r="AQ40" s="292">
        <v>-35360</v>
      </c>
      <c r="AR40" s="293">
        <v>-39.4</v>
      </c>
      <c r="AS40" s="290"/>
    </row>
    <row r="41" spans="1:46" ht="13" x14ac:dyDescent="0.2">
      <c r="A41" s="247"/>
      <c r="AK41" s="1123" t="s">
        <v>287</v>
      </c>
      <c r="AL41" s="1124"/>
      <c r="AM41" s="1124"/>
      <c r="AN41" s="1125"/>
      <c r="AO41" s="291">
        <v>1259166</v>
      </c>
      <c r="AP41" s="291">
        <v>25862</v>
      </c>
      <c r="AQ41" s="292">
        <v>15207</v>
      </c>
      <c r="AR41" s="293">
        <v>70.099999999999994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4669205</v>
      </c>
      <c r="AN51" s="313">
        <v>91401</v>
      </c>
      <c r="AO51" s="314">
        <v>20.7</v>
      </c>
      <c r="AP51" s="315">
        <v>63812</v>
      </c>
      <c r="AQ51" s="316">
        <v>2.2999999999999998</v>
      </c>
      <c r="AR51" s="317">
        <v>18.399999999999999</v>
      </c>
    </row>
    <row r="52" spans="1:44" ht="13" x14ac:dyDescent="0.2">
      <c r="A52" s="247"/>
      <c r="AK52" s="318"/>
      <c r="AL52" s="319" t="s">
        <v>520</v>
      </c>
      <c r="AM52" s="320">
        <v>1651117</v>
      </c>
      <c r="AN52" s="321">
        <v>32321</v>
      </c>
      <c r="AO52" s="322">
        <v>-27.1</v>
      </c>
      <c r="AP52" s="323">
        <v>33848</v>
      </c>
      <c r="AQ52" s="324">
        <v>-4.2</v>
      </c>
      <c r="AR52" s="325">
        <v>-22.9</v>
      </c>
    </row>
    <row r="53" spans="1:44" ht="13" x14ac:dyDescent="0.2">
      <c r="A53" s="247"/>
      <c r="AK53" s="303" t="s">
        <v>521</v>
      </c>
      <c r="AL53" s="304"/>
      <c r="AM53" s="312">
        <v>2765862</v>
      </c>
      <c r="AN53" s="313">
        <v>54851</v>
      </c>
      <c r="AO53" s="314">
        <v>-40</v>
      </c>
      <c r="AP53" s="315">
        <v>54225</v>
      </c>
      <c r="AQ53" s="316">
        <v>-15</v>
      </c>
      <c r="AR53" s="317">
        <v>-25</v>
      </c>
    </row>
    <row r="54" spans="1:44" ht="13" x14ac:dyDescent="0.2">
      <c r="A54" s="247"/>
      <c r="AK54" s="318"/>
      <c r="AL54" s="319" t="s">
        <v>520</v>
      </c>
      <c r="AM54" s="320">
        <v>1407273</v>
      </c>
      <c r="AN54" s="321">
        <v>27908</v>
      </c>
      <c r="AO54" s="322">
        <v>-13.7</v>
      </c>
      <c r="AP54" s="323">
        <v>27337</v>
      </c>
      <c r="AQ54" s="324">
        <v>-19.2</v>
      </c>
      <c r="AR54" s="325">
        <v>5.5</v>
      </c>
    </row>
    <row r="55" spans="1:44" ht="13" x14ac:dyDescent="0.2">
      <c r="A55" s="247"/>
      <c r="AK55" s="303" t="s">
        <v>522</v>
      </c>
      <c r="AL55" s="304"/>
      <c r="AM55" s="312">
        <v>2920557</v>
      </c>
      <c r="AN55" s="313">
        <v>58670</v>
      </c>
      <c r="AO55" s="314">
        <v>7</v>
      </c>
      <c r="AP55" s="315">
        <v>54016</v>
      </c>
      <c r="AQ55" s="316">
        <v>-0.4</v>
      </c>
      <c r="AR55" s="317">
        <v>7.4</v>
      </c>
    </row>
    <row r="56" spans="1:44" ht="13" x14ac:dyDescent="0.2">
      <c r="A56" s="247"/>
      <c r="AK56" s="318"/>
      <c r="AL56" s="319" t="s">
        <v>520</v>
      </c>
      <c r="AM56" s="320">
        <v>1620962</v>
      </c>
      <c r="AN56" s="321">
        <v>32563</v>
      </c>
      <c r="AO56" s="322">
        <v>16.7</v>
      </c>
      <c r="AP56" s="323">
        <v>28078</v>
      </c>
      <c r="AQ56" s="324">
        <v>2.7</v>
      </c>
      <c r="AR56" s="325">
        <v>14</v>
      </c>
    </row>
    <row r="57" spans="1:44" ht="13" x14ac:dyDescent="0.2">
      <c r="A57" s="247"/>
      <c r="AK57" s="303" t="s">
        <v>523</v>
      </c>
      <c r="AL57" s="304"/>
      <c r="AM57" s="312">
        <v>3421244</v>
      </c>
      <c r="AN57" s="313">
        <v>69502</v>
      </c>
      <c r="AO57" s="314">
        <v>18.5</v>
      </c>
      <c r="AP57" s="315">
        <v>52786</v>
      </c>
      <c r="AQ57" s="316">
        <v>-2.2999999999999998</v>
      </c>
      <c r="AR57" s="317">
        <v>20.8</v>
      </c>
    </row>
    <row r="58" spans="1:44" ht="13" x14ac:dyDescent="0.2">
      <c r="A58" s="247"/>
      <c r="AK58" s="318"/>
      <c r="AL58" s="319" t="s">
        <v>520</v>
      </c>
      <c r="AM58" s="320">
        <v>2152011</v>
      </c>
      <c r="AN58" s="321">
        <v>43718</v>
      </c>
      <c r="AO58" s="322">
        <v>34.299999999999997</v>
      </c>
      <c r="AP58" s="323">
        <v>28742</v>
      </c>
      <c r="AQ58" s="324">
        <v>2.4</v>
      </c>
      <c r="AR58" s="325">
        <v>31.9</v>
      </c>
    </row>
    <row r="59" spans="1:44" ht="13" x14ac:dyDescent="0.2">
      <c r="A59" s="247"/>
      <c r="AK59" s="303" t="s">
        <v>524</v>
      </c>
      <c r="AL59" s="304"/>
      <c r="AM59" s="312">
        <v>4713981</v>
      </c>
      <c r="AN59" s="313">
        <v>96820</v>
      </c>
      <c r="AO59" s="314">
        <v>39.299999999999997</v>
      </c>
      <c r="AP59" s="315">
        <v>58465</v>
      </c>
      <c r="AQ59" s="316">
        <v>10.8</v>
      </c>
      <c r="AR59" s="317">
        <v>28.5</v>
      </c>
    </row>
    <row r="60" spans="1:44" ht="13" x14ac:dyDescent="0.2">
      <c r="A60" s="247"/>
      <c r="AK60" s="318"/>
      <c r="AL60" s="319" t="s">
        <v>520</v>
      </c>
      <c r="AM60" s="320">
        <v>2763033</v>
      </c>
      <c r="AN60" s="321">
        <v>56750</v>
      </c>
      <c r="AO60" s="322">
        <v>29.8</v>
      </c>
      <c r="AP60" s="323">
        <v>34452</v>
      </c>
      <c r="AQ60" s="324">
        <v>19.899999999999999</v>
      </c>
      <c r="AR60" s="325">
        <v>9.9</v>
      </c>
    </row>
    <row r="61" spans="1:44" ht="13" x14ac:dyDescent="0.2">
      <c r="A61" s="247"/>
      <c r="AK61" s="303" t="s">
        <v>525</v>
      </c>
      <c r="AL61" s="326"/>
      <c r="AM61" s="312">
        <v>3698170</v>
      </c>
      <c r="AN61" s="313">
        <v>74249</v>
      </c>
      <c r="AO61" s="314">
        <v>9.1</v>
      </c>
      <c r="AP61" s="315">
        <v>56661</v>
      </c>
      <c r="AQ61" s="327">
        <v>-0.9</v>
      </c>
      <c r="AR61" s="317">
        <v>10</v>
      </c>
    </row>
    <row r="62" spans="1:44" ht="13" x14ac:dyDescent="0.2">
      <c r="A62" s="247"/>
      <c r="AK62" s="318"/>
      <c r="AL62" s="319" t="s">
        <v>520</v>
      </c>
      <c r="AM62" s="320">
        <v>1918879</v>
      </c>
      <c r="AN62" s="321">
        <v>38652</v>
      </c>
      <c r="AO62" s="322">
        <v>8</v>
      </c>
      <c r="AP62" s="323">
        <v>30491</v>
      </c>
      <c r="AQ62" s="324">
        <v>0.3</v>
      </c>
      <c r="AR62" s="325">
        <v>7.7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nVKYW+NguaXLxCiCGgNDwAU/TVsxnliZig0lHz9k4mK424aWwyCuagmUlaP62UTTiTKee+90V2RINoYapPAdw==" saltValue="0yHisHYIXjgBXtV+JucF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Qo2eES9e5iAxoHaRakKtma0jo8eVtBSQ8FOP0Q0jGeBJfGs4rgWI7ntsPn586N+11LkXmnpWez1R8GUTzRk+vA==" saltValue="FMwhGBS/cB+x2MGL8sbP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xuKgcE7E14k0AMPAN4nn9cSvrzI09fyWfFvGpWkrL0rWNxANj9REgFvKw1GIYl2j0U28J3vrrtUQgtlH3wP3xA==" saltValue="wd9Mbf3K0dFC4A4g5uOzU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30.7</v>
      </c>
      <c r="G47" s="12">
        <v>28.9</v>
      </c>
      <c r="H47" s="12">
        <v>34.659999999999997</v>
      </c>
      <c r="I47" s="12">
        <v>30.16</v>
      </c>
      <c r="J47" s="13">
        <v>33.54</v>
      </c>
    </row>
    <row r="48" spans="2:10" ht="57.75" customHeight="1" x14ac:dyDescent="0.2">
      <c r="B48" s="14"/>
      <c r="C48" s="1128" t="s">
        <v>4</v>
      </c>
      <c r="D48" s="1128"/>
      <c r="E48" s="1129"/>
      <c r="F48" s="15">
        <v>5.1100000000000003</v>
      </c>
      <c r="G48" s="16">
        <v>6.39</v>
      </c>
      <c r="H48" s="16">
        <v>9.99</v>
      </c>
      <c r="I48" s="16">
        <v>7.5</v>
      </c>
      <c r="J48" s="17">
        <v>7.01</v>
      </c>
    </row>
    <row r="49" spans="2:10" ht="57.75" customHeight="1" thickBot="1" x14ac:dyDescent="0.25">
      <c r="B49" s="18"/>
      <c r="C49" s="1130" t="s">
        <v>5</v>
      </c>
      <c r="D49" s="1130"/>
      <c r="E49" s="1131"/>
      <c r="F49" s="19" t="s">
        <v>532</v>
      </c>
      <c r="G49" s="20" t="s">
        <v>533</v>
      </c>
      <c r="H49" s="20">
        <v>4.63</v>
      </c>
      <c r="I49" s="20" t="s">
        <v>534</v>
      </c>
      <c r="J49" s="21">
        <v>3.82</v>
      </c>
    </row>
    <row r="50" spans="2:10" ht="13" x14ac:dyDescent="0.2"/>
  </sheetData>
  <sheetProtection algorithmName="SHA-512" hashValue="DmMF6zY4ishPN2unMirD1TrEI0yVvVDUZ6YGZVtm69r1g9yPmQtvKfbq71h+RKM/7XzmHVr4fq7HIC8n7IkLeA==" saltValue="sA4CC1GHT/esiL156atp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舘山 崇史</cp:lastModifiedBy>
  <cp:lastPrinted>2026-03-19T02:38:56Z</cp:lastPrinted>
  <dcterms:created xsi:type="dcterms:W3CDTF">2026-02-23T07:00:38Z</dcterms:created>
  <dcterms:modified xsi:type="dcterms:W3CDTF">2026-03-23T02:12:40Z</dcterms:modified>
  <cp:category/>
</cp:coreProperties>
</file>