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2000" windowHeight="9480" tabRatio="599"/>
  </bookViews>
  <sheets>
    <sheet name="一般・特会決算額 " sheetId="43" r:id="rId1"/>
  </sheets>
  <definedNames>
    <definedName name="_xlnm.Print_Area" localSheetId="0">'一般・特会決算額 '!$A$1:$O$23</definedName>
  </definedNames>
  <calcPr calcId="145621"/>
</workbook>
</file>

<file path=xl/calcChain.xml><?xml version="1.0" encoding="utf-8"?>
<calcChain xmlns="http://schemas.openxmlformats.org/spreadsheetml/2006/main">
  <c r="K11" i="43" l="1"/>
  <c r="F10" i="43"/>
  <c r="D10" i="43"/>
  <c r="G7" i="43"/>
  <c r="J6" i="43"/>
  <c r="K9" i="43" s="1"/>
  <c r="H6" i="43"/>
  <c r="I22" i="43" s="1"/>
  <c r="F6" i="43"/>
  <c r="G22" i="43" s="1"/>
  <c r="D6" i="43"/>
  <c r="E22" i="43" s="1"/>
  <c r="G8" i="43" l="1"/>
  <c r="G9" i="43"/>
  <c r="K19" i="43"/>
  <c r="K6" i="43" s="1"/>
  <c r="K14" i="43"/>
  <c r="K15" i="43"/>
  <c r="E10" i="43"/>
  <c r="K16" i="43"/>
  <c r="K20" i="43"/>
  <c r="K13" i="43"/>
  <c r="K22" i="43"/>
  <c r="G10" i="43"/>
  <c r="K17" i="43"/>
  <c r="K12" i="43"/>
  <c r="K21" i="43"/>
  <c r="K10" i="43"/>
  <c r="K18" i="43"/>
  <c r="E7" i="43"/>
  <c r="E8" i="43"/>
  <c r="E9" i="43"/>
  <c r="I10" i="43"/>
  <c r="I12" i="43"/>
  <c r="I14" i="43"/>
  <c r="I16" i="43"/>
  <c r="I19" i="43"/>
  <c r="I6" i="43" s="1"/>
  <c r="I21" i="43"/>
  <c r="I7" i="43"/>
  <c r="I8" i="43"/>
  <c r="I9" i="43"/>
  <c r="E11" i="43"/>
  <c r="E12" i="43"/>
  <c r="E13" i="43"/>
  <c r="E14" i="43"/>
  <c r="E15" i="43"/>
  <c r="E16" i="43"/>
  <c r="E17" i="43"/>
  <c r="E18" i="43"/>
  <c r="E19" i="43"/>
  <c r="E6" i="43" s="1"/>
  <c r="E20" i="43"/>
  <c r="E21" i="43"/>
  <c r="I11" i="43"/>
  <c r="I13" i="43"/>
  <c r="I15" i="43"/>
  <c r="I17" i="43"/>
  <c r="I18" i="43"/>
  <c r="I20" i="43"/>
  <c r="K7" i="43"/>
  <c r="K8" i="43"/>
  <c r="G11" i="43"/>
  <c r="G12" i="43"/>
  <c r="G13" i="43"/>
  <c r="G14" i="43"/>
  <c r="G15" i="43"/>
  <c r="G16" i="43"/>
  <c r="G17" i="43"/>
  <c r="G18" i="43"/>
  <c r="G19" i="43"/>
  <c r="G6" i="43" s="1"/>
  <c r="G20" i="43"/>
  <c r="G21" i="43"/>
</calcChain>
</file>

<file path=xl/sharedStrings.xml><?xml version="1.0" encoding="utf-8"?>
<sst xmlns="http://schemas.openxmlformats.org/spreadsheetml/2006/main" count="43" uniqueCount="31">
  <si>
    <t>歳出総額</t>
  </si>
  <si>
    <t>区　分</t>
    <phoneticPr fontId="2"/>
  </si>
  <si>
    <t>１　人件費</t>
    <phoneticPr fontId="2"/>
  </si>
  <si>
    <t>２　扶助費</t>
    <phoneticPr fontId="2"/>
  </si>
  <si>
    <t>３　公債費</t>
    <phoneticPr fontId="2"/>
  </si>
  <si>
    <t>義務的経費（1～3）</t>
    <phoneticPr fontId="2"/>
  </si>
  <si>
    <t>４　物件費</t>
    <phoneticPr fontId="2"/>
  </si>
  <si>
    <t>５　維持修繕費</t>
    <rPh sb="4" eb="6">
      <t>シュウゼン</t>
    </rPh>
    <phoneticPr fontId="2"/>
  </si>
  <si>
    <t>６　補助費等</t>
    <phoneticPr fontId="2"/>
  </si>
  <si>
    <t>経常的経費（1～6）</t>
    <phoneticPr fontId="2"/>
  </si>
  <si>
    <t>７　積立金</t>
    <phoneticPr fontId="2"/>
  </si>
  <si>
    <t>８　投資及び出資金</t>
    <phoneticPr fontId="2"/>
  </si>
  <si>
    <t>９　貸付金</t>
    <phoneticPr fontId="2"/>
  </si>
  <si>
    <t>10  繰出金</t>
    <phoneticPr fontId="2"/>
  </si>
  <si>
    <t>消費的経費（1～10）</t>
    <phoneticPr fontId="2"/>
  </si>
  <si>
    <t>11　普通建設事業費</t>
    <phoneticPr fontId="2"/>
  </si>
  <si>
    <t>12　災害復旧費</t>
    <phoneticPr fontId="2"/>
  </si>
  <si>
    <t>投資的経費（11～12）</t>
    <phoneticPr fontId="2"/>
  </si>
  <si>
    <t>　　   年　度</t>
    <phoneticPr fontId="2"/>
  </si>
  <si>
    <t>決算額</t>
    <rPh sb="0" eb="2">
      <t>ケッサン</t>
    </rPh>
    <phoneticPr fontId="1"/>
  </si>
  <si>
    <t>構成比
(%)</t>
  </si>
  <si>
    <r>
      <t>平成2</t>
    </r>
    <r>
      <rPr>
        <sz val="12"/>
        <rFont val="ＭＳ 明朝"/>
        <family val="1"/>
        <charset val="128"/>
      </rPr>
      <t>2</t>
    </r>
    <r>
      <rPr>
        <sz val="12"/>
        <rFont val="ＭＳ 明朝"/>
        <family val="1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</si>
  <si>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r>
      <t>平成2</t>
    </r>
    <r>
      <rPr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</si>
  <si>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</si>
  <si>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</si>
  <si>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>平成26年度</t>
    <rPh sb="0" eb="2">
      <t>ヘイセイ</t>
    </rPh>
    <rPh sb="4" eb="5">
      <t>ネン</t>
    </rPh>
    <rPh sb="5" eb="6">
      <t>ド</t>
    </rPh>
    <phoneticPr fontId="1"/>
  </si>
  <si>
    <t>平成27年度</t>
    <rPh sb="0" eb="2">
      <t>ヘイセイ</t>
    </rPh>
    <rPh sb="4" eb="5">
      <t>ネン</t>
    </rPh>
    <rPh sb="5" eb="6">
      <t>ド</t>
    </rPh>
    <phoneticPr fontId="1"/>
  </si>
  <si>
    <t>〔単位：千円〕</t>
    <phoneticPr fontId="2"/>
  </si>
  <si>
    <t>４．一般会計性質別歳出決算額</t>
    <phoneticPr fontId="2"/>
  </si>
  <si>
    <t>資料：財政課</t>
    <rPh sb="0" eb="2">
      <t>シリョウ</t>
    </rPh>
    <rPh sb="3" eb="6">
      <t>ザイセイカ</t>
    </rPh>
    <phoneticPr fontId="2"/>
  </si>
  <si>
    <t>平成28年度</t>
    <rPh sb="0" eb="2">
      <t>ヘイセイ</t>
    </rPh>
    <rPh sb="4" eb="5">
      <t>ネン</t>
    </rPh>
    <rPh sb="5" eb="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</si>
</sst>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;[Red]\-#,##0.0"/>
    <numFmt numFmtId="178" formatCode="#,##0.0_ "/>
    <numFmt numFmtId="179" formatCode="0.0"/>
  </numFmts>
  <fonts count="7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1" fillId="0" borderId="0" xfId="2" applyFill="1" applyAlignment="1">
      <alignment vertical="center"/>
    </xf>
    <xf numFmtId="0" fontId="1" fillId="0" borderId="1" xfId="2" applyFill="1" applyBorder="1" applyAlignment="1">
      <alignment vertical="center"/>
    </xf>
    <xf numFmtId="0" fontId="1" fillId="0" borderId="3" xfId="2" applyFill="1" applyBorder="1" applyAlignment="1">
      <alignment vertical="center"/>
    </xf>
    <xf numFmtId="0" fontId="1" fillId="0" borderId="7" xfId="2" applyFill="1" applyBorder="1" applyAlignment="1">
      <alignment vertical="center"/>
    </xf>
    <xf numFmtId="0" fontId="1" fillId="0" borderId="8" xfId="2" applyFill="1" applyBorder="1" applyAlignment="1">
      <alignment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 shrinkToFit="1"/>
    </xf>
    <xf numFmtId="38" fontId="5" fillId="0" borderId="12" xfId="1" applyFont="1" applyFill="1" applyBorder="1" applyAlignment="1">
      <alignment vertical="center"/>
    </xf>
    <xf numFmtId="177" fontId="5" fillId="0" borderId="12" xfId="1" applyNumberFormat="1" applyFont="1" applyFill="1" applyBorder="1" applyAlignment="1">
      <alignment vertical="center"/>
    </xf>
    <xf numFmtId="38" fontId="5" fillId="0" borderId="12" xfId="1" applyFont="1" applyFill="1" applyBorder="1" applyAlignment="1">
      <alignment horizontal="right" vertical="center"/>
    </xf>
    <xf numFmtId="0" fontId="1" fillId="0" borderId="0" xfId="2" applyFill="1" applyBorder="1" applyAlignment="1">
      <alignment vertical="center"/>
    </xf>
    <xf numFmtId="0" fontId="1" fillId="0" borderId="11" xfId="2" applyFill="1" applyBorder="1" applyAlignment="1">
      <alignment vertical="center"/>
    </xf>
    <xf numFmtId="0" fontId="1" fillId="0" borderId="6" xfId="2" applyFill="1" applyBorder="1" applyAlignment="1">
      <alignment horizontal="centerContinuous" vertical="center"/>
    </xf>
    <xf numFmtId="0" fontId="5" fillId="0" borderId="9" xfId="2" applyFont="1" applyFill="1" applyBorder="1" applyAlignment="1">
      <alignment horizontal="center" vertical="center" justifyLastLine="1"/>
    </xf>
    <xf numFmtId="0" fontId="1" fillId="0" borderId="2" xfId="2" applyFill="1" applyBorder="1" applyAlignment="1">
      <alignment vertical="center"/>
    </xf>
    <xf numFmtId="177" fontId="5" fillId="0" borderId="13" xfId="1" applyNumberFormat="1" applyFont="1" applyFill="1" applyBorder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0" fontId="1" fillId="0" borderId="4" xfId="2" applyFill="1" applyBorder="1" applyAlignment="1">
      <alignment vertical="center"/>
    </xf>
    <xf numFmtId="0" fontId="1" fillId="0" borderId="10" xfId="2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11" xfId="2" applyFont="1" applyFill="1" applyBorder="1" applyAlignment="1">
      <alignment vertical="center"/>
    </xf>
    <xf numFmtId="0" fontId="4" fillId="0" borderId="10" xfId="2" applyFont="1" applyFill="1" applyBorder="1" applyAlignment="1">
      <alignment vertical="center"/>
    </xf>
    <xf numFmtId="0" fontId="4" fillId="0" borderId="7" xfId="2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0" fontId="1" fillId="0" borderId="0" xfId="2" applyFill="1" applyBorder="1" applyAlignment="1">
      <alignment horizontal="right" vertical="center"/>
    </xf>
    <xf numFmtId="38" fontId="5" fillId="0" borderId="14" xfId="1" applyFont="1" applyFill="1" applyBorder="1" applyAlignment="1">
      <alignment horizontal="right" vertical="center"/>
    </xf>
    <xf numFmtId="38" fontId="5" fillId="0" borderId="13" xfId="1" applyNumberFormat="1" applyFont="1" applyFill="1" applyBorder="1" applyAlignment="1">
      <alignment vertical="center"/>
    </xf>
    <xf numFmtId="0" fontId="0" fillId="0" borderId="5" xfId="2" applyFont="1" applyFill="1" applyBorder="1" applyAlignment="1">
      <alignment horizontal="centerContinuous" vertical="center"/>
    </xf>
    <xf numFmtId="0" fontId="3" fillId="0" borderId="0" xfId="2" applyFont="1" applyFill="1" applyBorder="1" applyAlignment="1">
      <alignment vertical="center"/>
    </xf>
    <xf numFmtId="0" fontId="0" fillId="0" borderId="0" xfId="2" applyFont="1" applyFill="1" applyBorder="1" applyAlignment="1">
      <alignment horizontal="right" vertical="center"/>
    </xf>
    <xf numFmtId="0" fontId="6" fillId="0" borderId="9" xfId="2" applyFont="1" applyFill="1" applyBorder="1" applyAlignment="1">
      <alignment horizontal="center" vertical="center"/>
    </xf>
    <xf numFmtId="176" fontId="5" fillId="0" borderId="13" xfId="2" applyNumberFormat="1" applyFont="1" applyFill="1" applyBorder="1" applyAlignment="1">
      <alignment vertical="center"/>
    </xf>
    <xf numFmtId="176" fontId="5" fillId="0" borderId="12" xfId="2" applyNumberFormat="1" applyFont="1" applyFill="1" applyBorder="1" applyAlignment="1">
      <alignment vertical="center"/>
    </xf>
    <xf numFmtId="176" fontId="5" fillId="0" borderId="14" xfId="2" applyNumberFormat="1" applyFont="1" applyFill="1" applyBorder="1" applyAlignment="1">
      <alignment vertical="center"/>
    </xf>
    <xf numFmtId="178" fontId="5" fillId="0" borderId="13" xfId="2" applyNumberFormat="1" applyFont="1" applyFill="1" applyBorder="1" applyAlignment="1">
      <alignment vertical="center"/>
    </xf>
    <xf numFmtId="179" fontId="5" fillId="0" borderId="12" xfId="2" applyNumberFormat="1" applyFont="1" applyFill="1" applyBorder="1" applyAlignment="1">
      <alignment vertical="center"/>
    </xf>
    <xf numFmtId="179" fontId="5" fillId="0" borderId="14" xfId="2" applyNumberFormat="1" applyFont="1" applyFill="1" applyBorder="1" applyAlignment="1">
      <alignment vertical="center"/>
    </xf>
    <xf numFmtId="0" fontId="0" fillId="0" borderId="1" xfId="2" applyFont="1" applyFill="1" applyBorder="1" applyAlignment="1">
      <alignment horizontal="right" vertical="center"/>
    </xf>
    <xf numFmtId="0" fontId="1" fillId="0" borderId="9" xfId="2" applyFill="1" applyBorder="1" applyAlignment="1">
      <alignment horizontal="center" vertical="center"/>
    </xf>
    <xf numFmtId="0" fontId="0" fillId="0" borderId="2" xfId="2" applyFont="1" applyFill="1" applyBorder="1" applyAlignment="1">
      <alignment horizontal="right" vertical="center"/>
    </xf>
    <xf numFmtId="0" fontId="1" fillId="0" borderId="2" xfId="2" applyFill="1" applyBorder="1" applyAlignment="1">
      <alignment horizontal="right" vertical="center"/>
    </xf>
    <xf numFmtId="0" fontId="0" fillId="0" borderId="9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4.行財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0</xdr:rowOff>
    </xdr:from>
    <xdr:to>
      <xdr:col>2</xdr:col>
      <xdr:colOff>390525</xdr:colOff>
      <xdr:row>4</xdr:row>
      <xdr:rowOff>266700</xdr:rowOff>
    </xdr:to>
    <xdr:sp macro="" textlink="">
      <xdr:nvSpPr>
        <xdr:cNvPr id="31792" name="Line 1"/>
        <xdr:cNvSpPr>
          <a:spLocks noChangeShapeType="1"/>
        </xdr:cNvSpPr>
      </xdr:nvSpPr>
      <xdr:spPr bwMode="auto">
        <a:xfrm>
          <a:off x="19050" y="276225"/>
          <a:ext cx="1514475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AL24"/>
  <sheetViews>
    <sheetView showGridLines="0" tabSelected="1" zoomScaleNormal="100" zoomScaleSheetLayoutView="100" workbookViewId="0">
      <selection activeCell="B3" sqref="B3"/>
    </sheetView>
  </sheetViews>
  <sheetFormatPr defaultColWidth="8.625" defaultRowHeight="14.25" x14ac:dyDescent="0.15"/>
  <cols>
    <col min="1" max="1" width="1.875" style="1" customWidth="1"/>
    <col min="2" max="2" width="13.625" style="1" customWidth="1"/>
    <col min="3" max="3" width="4.625" style="1" customWidth="1"/>
    <col min="4" max="4" width="9.875" style="1" customWidth="1"/>
    <col min="5" max="5" width="5.5" style="1" customWidth="1"/>
    <col min="6" max="6" width="9.875" style="1" customWidth="1"/>
    <col min="7" max="7" width="5.5" style="1" customWidth="1"/>
    <col min="8" max="8" width="10.5" style="1" customWidth="1"/>
    <col min="9" max="9" width="5.5" style="1" customWidth="1"/>
    <col min="10" max="10" width="9.875" style="1" customWidth="1"/>
    <col min="11" max="11" width="5.5" style="1" customWidth="1"/>
    <col min="12" max="12" width="11.25" style="1" bestFit="1" customWidth="1"/>
    <col min="13" max="13" width="6.75" style="1" bestFit="1" customWidth="1"/>
    <col min="14" max="14" width="11.625" style="1" bestFit="1" customWidth="1"/>
    <col min="15" max="15" width="6.75" style="1" bestFit="1" customWidth="1"/>
    <col min="16" max="16" width="11.625" style="1" bestFit="1" customWidth="1"/>
    <col min="17" max="17" width="6.75" style="1" bestFit="1" customWidth="1"/>
    <col min="18" max="20" width="4" style="1" customWidth="1"/>
    <col min="21" max="22" width="2" style="1" customWidth="1"/>
    <col min="23" max="24" width="4" style="1" customWidth="1"/>
    <col min="25" max="25" width="2" style="1" customWidth="1"/>
    <col min="26" max="26" width="6" style="1" customWidth="1"/>
    <col min="27" max="27" width="4" style="1" customWidth="1"/>
    <col min="28" max="29" width="2" style="1" customWidth="1"/>
    <col min="30" max="31" width="4" style="1" customWidth="1"/>
    <col min="32" max="33" width="2" style="1" customWidth="1"/>
    <col min="34" max="35" width="4" style="1" customWidth="1"/>
    <col min="36" max="38" width="2" style="1" customWidth="1"/>
    <col min="39" max="16384" width="8.625" style="1"/>
  </cols>
  <sheetData>
    <row r="1" spans="1:17" ht="21.75" customHeight="1" x14ac:dyDescent="0.15">
      <c r="A1" s="29" t="s">
        <v>28</v>
      </c>
      <c r="B1" s="29"/>
      <c r="C1" s="29"/>
      <c r="D1" s="11"/>
      <c r="E1" s="11"/>
      <c r="F1" s="11"/>
      <c r="G1" s="11"/>
      <c r="H1" s="11"/>
      <c r="I1" s="11"/>
      <c r="J1" s="11"/>
      <c r="K1" s="30"/>
    </row>
    <row r="2" spans="1:17" ht="21.75" customHeight="1" x14ac:dyDescent="0.15">
      <c r="A2" s="29"/>
      <c r="B2" s="29"/>
      <c r="C2" s="29"/>
      <c r="D2" s="11"/>
      <c r="E2" s="11"/>
      <c r="F2" s="11"/>
      <c r="G2" s="11"/>
      <c r="H2" s="11"/>
      <c r="I2" s="11"/>
      <c r="J2" s="11"/>
      <c r="K2" s="25"/>
    </row>
    <row r="3" spans="1:17" ht="21.75" customHeight="1" x14ac:dyDescent="0.15">
      <c r="A3" s="29"/>
      <c r="B3" s="29"/>
      <c r="C3" s="29"/>
      <c r="D3" s="2"/>
      <c r="E3" s="2"/>
      <c r="F3" s="2"/>
      <c r="G3" s="2"/>
      <c r="H3" s="11"/>
      <c r="I3" s="11"/>
      <c r="J3" s="38"/>
      <c r="K3" s="38"/>
      <c r="N3" s="38"/>
      <c r="O3" s="38"/>
      <c r="P3" s="38" t="s">
        <v>27</v>
      </c>
      <c r="Q3" s="38"/>
    </row>
    <row r="4" spans="1:17" ht="20.25" customHeight="1" x14ac:dyDescent="0.15">
      <c r="A4" s="3"/>
      <c r="B4" s="15" t="s">
        <v>18</v>
      </c>
      <c r="C4" s="18"/>
      <c r="D4" s="28" t="s">
        <v>21</v>
      </c>
      <c r="E4" s="13"/>
      <c r="F4" s="28" t="s">
        <v>22</v>
      </c>
      <c r="G4" s="13"/>
      <c r="H4" s="28" t="s">
        <v>23</v>
      </c>
      <c r="I4" s="13"/>
      <c r="J4" s="28" t="s">
        <v>24</v>
      </c>
      <c r="K4" s="13"/>
      <c r="L4" s="39" t="s">
        <v>25</v>
      </c>
      <c r="M4" s="39"/>
      <c r="N4" s="39" t="s">
        <v>26</v>
      </c>
      <c r="O4" s="39"/>
      <c r="P4" s="42" t="s">
        <v>30</v>
      </c>
      <c r="Q4" s="39"/>
    </row>
    <row r="5" spans="1:17" ht="20.25" customHeight="1" x14ac:dyDescent="0.15">
      <c r="A5" s="4"/>
      <c r="B5" s="2" t="s">
        <v>1</v>
      </c>
      <c r="C5" s="5"/>
      <c r="D5" s="14" t="s">
        <v>19</v>
      </c>
      <c r="E5" s="7" t="s">
        <v>20</v>
      </c>
      <c r="F5" s="14" t="s">
        <v>19</v>
      </c>
      <c r="G5" s="7" t="s">
        <v>20</v>
      </c>
      <c r="H5" s="14" t="s">
        <v>19</v>
      </c>
      <c r="I5" s="7" t="s">
        <v>20</v>
      </c>
      <c r="J5" s="14" t="s">
        <v>19</v>
      </c>
      <c r="K5" s="7" t="s">
        <v>20</v>
      </c>
      <c r="L5" s="6" t="s">
        <v>19</v>
      </c>
      <c r="M5" s="31" t="s">
        <v>20</v>
      </c>
      <c r="N5" s="6" t="s">
        <v>19</v>
      </c>
      <c r="O5" s="31" t="s">
        <v>20</v>
      </c>
      <c r="P5" s="6" t="s">
        <v>19</v>
      </c>
      <c r="Q5" s="31" t="s">
        <v>20</v>
      </c>
    </row>
    <row r="6" spans="1:17" ht="20.25" customHeight="1" x14ac:dyDescent="0.15">
      <c r="A6" s="3" t="s">
        <v>0</v>
      </c>
      <c r="B6" s="15"/>
      <c r="C6" s="12"/>
      <c r="D6" s="27">
        <f t="shared" ref="D6:K6" si="0">SUM(D19,D22)</f>
        <v>21021497</v>
      </c>
      <c r="E6" s="16">
        <f t="shared" si="0"/>
        <v>100</v>
      </c>
      <c r="F6" s="27">
        <f t="shared" si="0"/>
        <v>19385829</v>
      </c>
      <c r="G6" s="16">
        <f t="shared" si="0"/>
        <v>100.00000000000001</v>
      </c>
      <c r="H6" s="27">
        <f t="shared" si="0"/>
        <v>18470557</v>
      </c>
      <c r="I6" s="16">
        <f t="shared" si="0"/>
        <v>100</v>
      </c>
      <c r="J6" s="27">
        <f t="shared" si="0"/>
        <v>19520771</v>
      </c>
      <c r="K6" s="16">
        <f t="shared" si="0"/>
        <v>100</v>
      </c>
      <c r="L6" s="32">
        <v>20114692</v>
      </c>
      <c r="M6" s="35">
        <v>100</v>
      </c>
      <c r="N6" s="32">
        <v>22122958</v>
      </c>
      <c r="O6" s="35">
        <v>100</v>
      </c>
      <c r="P6" s="32">
        <v>21223840</v>
      </c>
      <c r="Q6" s="35">
        <v>100</v>
      </c>
    </row>
    <row r="7" spans="1:17" ht="20.25" customHeight="1" x14ac:dyDescent="0.15">
      <c r="A7" s="19"/>
      <c r="B7" s="20" t="s">
        <v>2</v>
      </c>
      <c r="C7" s="21"/>
      <c r="D7" s="8">
        <v>3495974</v>
      </c>
      <c r="E7" s="9">
        <f>D7/D$6*100</f>
        <v>16.630471179098237</v>
      </c>
      <c r="F7" s="8">
        <v>3487598</v>
      </c>
      <c r="G7" s="9">
        <f>F7/F$6*100</f>
        <v>17.990450653412861</v>
      </c>
      <c r="H7" s="8">
        <v>3441320</v>
      </c>
      <c r="I7" s="9">
        <f>H7/H$6*100</f>
        <v>18.63138182568073</v>
      </c>
      <c r="J7" s="8">
        <v>3437176</v>
      </c>
      <c r="K7" s="9">
        <f>J7/J$6*100</f>
        <v>17.607788135007578</v>
      </c>
      <c r="L7" s="33">
        <v>3555906</v>
      </c>
      <c r="M7" s="36">
        <v>17.678152864582763</v>
      </c>
      <c r="N7" s="33">
        <v>3515837</v>
      </c>
      <c r="O7" s="36">
        <v>15.892255456978221</v>
      </c>
      <c r="P7" s="33">
        <v>3496558</v>
      </c>
      <c r="Q7" s="36">
        <v>16.5</v>
      </c>
    </row>
    <row r="8" spans="1:17" ht="20.25" customHeight="1" x14ac:dyDescent="0.15">
      <c r="A8" s="19"/>
      <c r="B8" s="20" t="s">
        <v>3</v>
      </c>
      <c r="C8" s="21"/>
      <c r="D8" s="8">
        <v>2374718</v>
      </c>
      <c r="E8" s="9">
        <f t="shared" ref="E8:G22" si="1">D8/D$6*100</f>
        <v>11.296616982130244</v>
      </c>
      <c r="F8" s="8">
        <v>2523543</v>
      </c>
      <c r="G8" s="9">
        <f t="shared" si="1"/>
        <v>13.017462394824591</v>
      </c>
      <c r="H8" s="8">
        <v>2548886</v>
      </c>
      <c r="I8" s="9">
        <f t="shared" ref="I8:I22" si="2">H8/H$6*100</f>
        <v>13.799724610362318</v>
      </c>
      <c r="J8" s="8">
        <v>2522973</v>
      </c>
      <c r="K8" s="9">
        <f t="shared" ref="K8:K22" si="3">J8/J$6*100</f>
        <v>12.924556104879258</v>
      </c>
      <c r="L8" s="33">
        <v>2785209</v>
      </c>
      <c r="M8" s="36">
        <v>13.846640057923832</v>
      </c>
      <c r="N8" s="33">
        <v>3603857</v>
      </c>
      <c r="O8" s="36">
        <v>16.290122686125429</v>
      </c>
      <c r="P8" s="33">
        <v>3626378</v>
      </c>
      <c r="Q8" s="36">
        <v>17</v>
      </c>
    </row>
    <row r="9" spans="1:17" ht="20.25" customHeight="1" x14ac:dyDescent="0.15">
      <c r="A9" s="19"/>
      <c r="B9" s="20" t="s">
        <v>4</v>
      </c>
      <c r="C9" s="21"/>
      <c r="D9" s="8">
        <v>1864352</v>
      </c>
      <c r="E9" s="9">
        <f t="shared" si="1"/>
        <v>8.868787984033677</v>
      </c>
      <c r="F9" s="8">
        <v>1816175</v>
      </c>
      <c r="G9" s="9">
        <f t="shared" si="1"/>
        <v>9.3685702066184522</v>
      </c>
      <c r="H9" s="8">
        <v>1786697</v>
      </c>
      <c r="I9" s="9">
        <f t="shared" si="2"/>
        <v>9.6732166766817045</v>
      </c>
      <c r="J9" s="8">
        <v>2009939</v>
      </c>
      <c r="K9" s="9">
        <f t="shared" si="3"/>
        <v>10.296411960367754</v>
      </c>
      <c r="L9" s="33">
        <v>1917907</v>
      </c>
      <c r="M9" s="36">
        <v>9.5348564124173514</v>
      </c>
      <c r="N9" s="33">
        <v>1714696</v>
      </c>
      <c r="O9" s="36">
        <v>7.7507537644830311</v>
      </c>
      <c r="P9" s="33">
        <v>1742303</v>
      </c>
      <c r="Q9" s="36">
        <v>8.1999999999999993</v>
      </c>
    </row>
    <row r="10" spans="1:17" ht="20.25" customHeight="1" x14ac:dyDescent="0.15">
      <c r="A10" s="22" t="s">
        <v>5</v>
      </c>
      <c r="B10" s="11"/>
      <c r="C10" s="12"/>
      <c r="D10" s="8">
        <f>SUM(D7:D9)</f>
        <v>7735044</v>
      </c>
      <c r="E10" s="9">
        <f t="shared" si="1"/>
        <v>36.795876145262156</v>
      </c>
      <c r="F10" s="8">
        <f>SUM(F7:F9)</f>
        <v>7827316</v>
      </c>
      <c r="G10" s="9">
        <f t="shared" si="1"/>
        <v>40.376483254855906</v>
      </c>
      <c r="H10" s="8">
        <v>7776903</v>
      </c>
      <c r="I10" s="9">
        <f t="shared" si="2"/>
        <v>42.104323112724757</v>
      </c>
      <c r="J10" s="8">
        <v>7970088</v>
      </c>
      <c r="K10" s="9">
        <f t="shared" si="3"/>
        <v>40.828756200254588</v>
      </c>
      <c r="L10" s="33">
        <v>8259022</v>
      </c>
      <c r="M10" s="36">
        <v>41.059649334923947</v>
      </c>
      <c r="N10" s="33">
        <v>8834390</v>
      </c>
      <c r="O10" s="36">
        <v>39.933131907586677</v>
      </c>
      <c r="P10" s="33">
        <v>8865239</v>
      </c>
      <c r="Q10" s="36">
        <v>41.7</v>
      </c>
    </row>
    <row r="11" spans="1:17" ht="20.25" customHeight="1" x14ac:dyDescent="0.15">
      <c r="A11" s="19"/>
      <c r="B11" s="20" t="s">
        <v>6</v>
      </c>
      <c r="C11" s="21"/>
      <c r="D11" s="8">
        <v>3679387</v>
      </c>
      <c r="E11" s="9">
        <f t="shared" si="1"/>
        <v>17.502973265890624</v>
      </c>
      <c r="F11" s="8">
        <v>3677642</v>
      </c>
      <c r="G11" s="9">
        <f t="shared" si="1"/>
        <v>18.970774992392638</v>
      </c>
      <c r="H11" s="8">
        <v>3607803</v>
      </c>
      <c r="I11" s="9">
        <f t="shared" si="2"/>
        <v>19.532724432728259</v>
      </c>
      <c r="J11" s="8">
        <v>3523818</v>
      </c>
      <c r="K11" s="9">
        <f t="shared" si="3"/>
        <v>18.051633308950755</v>
      </c>
      <c r="L11" s="33">
        <v>3595628</v>
      </c>
      <c r="M11" s="36">
        <v>17.875630409851663</v>
      </c>
      <c r="N11" s="33">
        <v>3886807</v>
      </c>
      <c r="O11" s="36">
        <v>17.56911078527564</v>
      </c>
      <c r="P11" s="33">
        <v>3803469</v>
      </c>
      <c r="Q11" s="36">
        <v>17.920739131090322</v>
      </c>
    </row>
    <row r="12" spans="1:17" ht="20.25" customHeight="1" x14ac:dyDescent="0.15">
      <c r="A12" s="19"/>
      <c r="B12" s="20" t="s">
        <v>7</v>
      </c>
      <c r="C12" s="21"/>
      <c r="D12" s="8">
        <v>138268</v>
      </c>
      <c r="E12" s="9">
        <f t="shared" si="1"/>
        <v>0.65774573523474567</v>
      </c>
      <c r="F12" s="8">
        <v>145191</v>
      </c>
      <c r="G12" s="9">
        <f t="shared" si="1"/>
        <v>0.74895430058730017</v>
      </c>
      <c r="H12" s="8">
        <v>159852</v>
      </c>
      <c r="I12" s="9">
        <f t="shared" si="2"/>
        <v>0.86544222786567837</v>
      </c>
      <c r="J12" s="8">
        <v>151461</v>
      </c>
      <c r="K12" s="9">
        <f t="shared" si="3"/>
        <v>0.77589660777230574</v>
      </c>
      <c r="L12" s="33">
        <v>160018</v>
      </c>
      <c r="M12" s="36">
        <v>0.79552796533001835</v>
      </c>
      <c r="N12" s="33">
        <v>168366</v>
      </c>
      <c r="O12" s="36">
        <v>0.76104651104974297</v>
      </c>
      <c r="P12" s="33">
        <v>188984</v>
      </c>
      <c r="Q12" s="36">
        <v>0.9</v>
      </c>
    </row>
    <row r="13" spans="1:17" ht="20.25" customHeight="1" x14ac:dyDescent="0.15">
      <c r="A13" s="19"/>
      <c r="B13" s="20" t="s">
        <v>8</v>
      </c>
      <c r="C13" s="21"/>
      <c r="D13" s="8">
        <v>1395291</v>
      </c>
      <c r="E13" s="9">
        <f t="shared" si="1"/>
        <v>6.6374483225433476</v>
      </c>
      <c r="F13" s="8">
        <v>1141575</v>
      </c>
      <c r="G13" s="9">
        <f t="shared" si="1"/>
        <v>5.8887087057251968</v>
      </c>
      <c r="H13" s="8">
        <v>1106908</v>
      </c>
      <c r="I13" s="9">
        <f t="shared" si="2"/>
        <v>5.9928241471007073</v>
      </c>
      <c r="J13" s="8">
        <v>1371300</v>
      </c>
      <c r="K13" s="9">
        <f t="shared" si="3"/>
        <v>7.0248249928243105</v>
      </c>
      <c r="L13" s="33">
        <v>1021690</v>
      </c>
      <c r="M13" s="36">
        <v>5.0793221193742362</v>
      </c>
      <c r="N13" s="33">
        <v>1068241</v>
      </c>
      <c r="O13" s="36">
        <v>4.8286535643199251</v>
      </c>
      <c r="P13" s="33">
        <v>2221997</v>
      </c>
      <c r="Q13" s="36">
        <v>10.5</v>
      </c>
    </row>
    <row r="14" spans="1:17" ht="20.25" customHeight="1" x14ac:dyDescent="0.15">
      <c r="A14" s="22" t="s">
        <v>9</v>
      </c>
      <c r="B14" s="11"/>
      <c r="C14" s="12"/>
      <c r="D14" s="8">
        <v>12947990</v>
      </c>
      <c r="E14" s="9">
        <f t="shared" si="1"/>
        <v>61.594043468930884</v>
      </c>
      <c r="F14" s="8">
        <v>12791724</v>
      </c>
      <c r="G14" s="9">
        <f t="shared" si="1"/>
        <v>65.984921253561041</v>
      </c>
      <c r="H14" s="8">
        <v>12651466</v>
      </c>
      <c r="I14" s="9">
        <f t="shared" si="2"/>
        <v>68.495313920419392</v>
      </c>
      <c r="J14" s="8">
        <v>13016667</v>
      </c>
      <c r="K14" s="9">
        <f>J14/J$6*100</f>
        <v>66.681111109801961</v>
      </c>
      <c r="L14" s="33">
        <v>13036358</v>
      </c>
      <c r="M14" s="36">
        <v>64.810129829479862</v>
      </c>
      <c r="N14" s="33">
        <v>13957804</v>
      </c>
      <c r="O14" s="36">
        <v>63.091942768231988</v>
      </c>
      <c r="P14" s="33">
        <v>15079689</v>
      </c>
      <c r="Q14" s="36">
        <v>71</v>
      </c>
    </row>
    <row r="15" spans="1:17" ht="20.25" customHeight="1" x14ac:dyDescent="0.15">
      <c r="A15" s="19"/>
      <c r="B15" s="20" t="s">
        <v>10</v>
      </c>
      <c r="C15" s="21"/>
      <c r="D15" s="8">
        <v>22179</v>
      </c>
      <c r="E15" s="9">
        <f t="shared" si="1"/>
        <v>0.10550628244981793</v>
      </c>
      <c r="F15" s="8">
        <v>14592</v>
      </c>
      <c r="G15" s="9">
        <f t="shared" si="1"/>
        <v>7.527147794401777E-2</v>
      </c>
      <c r="H15" s="8">
        <v>17631</v>
      </c>
      <c r="I15" s="9">
        <f t="shared" si="2"/>
        <v>9.5454620020392456E-2</v>
      </c>
      <c r="J15" s="8">
        <v>172810</v>
      </c>
      <c r="K15" s="9">
        <f t="shared" si="3"/>
        <v>0.88526216510608113</v>
      </c>
      <c r="L15" s="33">
        <v>727812</v>
      </c>
      <c r="M15" s="36">
        <v>3.6183104369681627</v>
      </c>
      <c r="N15" s="33">
        <v>358086</v>
      </c>
      <c r="O15" s="36">
        <v>1.6186171849171345</v>
      </c>
      <c r="P15" s="33">
        <v>422630</v>
      </c>
      <c r="Q15" s="36">
        <v>2</v>
      </c>
    </row>
    <row r="16" spans="1:17" ht="20.25" customHeight="1" x14ac:dyDescent="0.15">
      <c r="A16" s="19"/>
      <c r="B16" s="20" t="s">
        <v>11</v>
      </c>
      <c r="C16" s="21"/>
      <c r="D16" s="8">
        <v>0</v>
      </c>
      <c r="E16" s="9">
        <f>D16/D$6*100</f>
        <v>0</v>
      </c>
      <c r="F16" s="8">
        <v>0</v>
      </c>
      <c r="G16" s="9">
        <f>F16/F$6*100</f>
        <v>0</v>
      </c>
      <c r="H16" s="8">
        <v>0</v>
      </c>
      <c r="I16" s="9">
        <f t="shared" si="2"/>
        <v>0</v>
      </c>
      <c r="J16" s="8">
        <v>0</v>
      </c>
      <c r="K16" s="9">
        <f t="shared" si="3"/>
        <v>0</v>
      </c>
      <c r="L16" s="33">
        <v>0</v>
      </c>
      <c r="M16" s="36">
        <v>0</v>
      </c>
      <c r="N16" s="33">
        <v>0</v>
      </c>
      <c r="O16" s="36">
        <v>0</v>
      </c>
      <c r="P16" s="33">
        <v>0</v>
      </c>
      <c r="Q16" s="36">
        <v>0</v>
      </c>
    </row>
    <row r="17" spans="1:38" ht="20.25" customHeight="1" x14ac:dyDescent="0.15">
      <c r="A17" s="19"/>
      <c r="B17" s="20" t="s">
        <v>12</v>
      </c>
      <c r="C17" s="21"/>
      <c r="D17" s="10">
        <v>727152</v>
      </c>
      <c r="E17" s="9">
        <f t="shared" si="1"/>
        <v>3.4590876187361919</v>
      </c>
      <c r="F17" s="10">
        <v>766450</v>
      </c>
      <c r="G17" s="9">
        <f t="shared" si="1"/>
        <v>3.9536612027270026</v>
      </c>
      <c r="H17" s="10">
        <v>777715</v>
      </c>
      <c r="I17" s="9">
        <f t="shared" si="2"/>
        <v>4.2105660376132681</v>
      </c>
      <c r="J17" s="10">
        <v>829279</v>
      </c>
      <c r="K17" s="9">
        <f t="shared" si="3"/>
        <v>4.2481877380765338</v>
      </c>
      <c r="L17" s="33">
        <v>797908</v>
      </c>
      <c r="M17" s="36">
        <v>3.9667920343995329</v>
      </c>
      <c r="N17" s="33">
        <v>771691</v>
      </c>
      <c r="O17" s="36">
        <v>3.4881908648924798</v>
      </c>
      <c r="P17" s="33">
        <v>676124</v>
      </c>
      <c r="Q17" s="36">
        <v>3.2</v>
      </c>
    </row>
    <row r="18" spans="1:38" ht="20.25" customHeight="1" x14ac:dyDescent="0.15">
      <c r="A18" s="19"/>
      <c r="B18" s="20" t="s">
        <v>13</v>
      </c>
      <c r="C18" s="21"/>
      <c r="D18" s="8">
        <v>1553916</v>
      </c>
      <c r="E18" s="9">
        <f t="shared" si="1"/>
        <v>7.3920330221962791</v>
      </c>
      <c r="F18" s="8">
        <v>1520218</v>
      </c>
      <c r="G18" s="9">
        <f t="shared" si="1"/>
        <v>7.8419034852726703</v>
      </c>
      <c r="H18" s="8">
        <v>1543783</v>
      </c>
      <c r="I18" s="9">
        <f t="shared" si="2"/>
        <v>8.3580749622223092</v>
      </c>
      <c r="J18" s="8">
        <v>1625427</v>
      </c>
      <c r="K18" s="9">
        <f t="shared" si="3"/>
        <v>8.3266536962090285</v>
      </c>
      <c r="L18" s="33">
        <v>1674789</v>
      </c>
      <c r="M18" s="36">
        <v>8.3261975873157787</v>
      </c>
      <c r="N18" s="33">
        <v>1787039</v>
      </c>
      <c r="O18" s="36">
        <v>8.0777579562371358</v>
      </c>
      <c r="P18" s="33">
        <v>1808552</v>
      </c>
      <c r="Q18" s="36">
        <v>8.5</v>
      </c>
    </row>
    <row r="19" spans="1:38" ht="20.25" customHeight="1" x14ac:dyDescent="0.15">
      <c r="A19" s="22" t="s">
        <v>14</v>
      </c>
      <c r="B19" s="11"/>
      <c r="C19" s="12"/>
      <c r="D19" s="8">
        <v>15251237</v>
      </c>
      <c r="E19" s="9">
        <f t="shared" si="1"/>
        <v>72.550670392313165</v>
      </c>
      <c r="F19" s="8">
        <v>15092984</v>
      </c>
      <c r="G19" s="9">
        <f t="shared" si="1"/>
        <v>77.855757419504741</v>
      </c>
      <c r="H19" s="8">
        <v>14990595</v>
      </c>
      <c r="I19" s="9">
        <f t="shared" si="2"/>
        <v>81.159409540275377</v>
      </c>
      <c r="J19" s="8">
        <v>15644183</v>
      </c>
      <c r="K19" s="9">
        <f t="shared" si="3"/>
        <v>80.141214709193605</v>
      </c>
      <c r="L19" s="33">
        <v>16236867</v>
      </c>
      <c r="M19" s="36">
        <v>80.721429888163343</v>
      </c>
      <c r="N19" s="33">
        <v>16874620</v>
      </c>
      <c r="O19" s="36">
        <v>76.276508774278739</v>
      </c>
      <c r="P19" s="33">
        <v>17986995</v>
      </c>
      <c r="Q19" s="36">
        <v>84.7</v>
      </c>
    </row>
    <row r="20" spans="1:38" ht="20.25" customHeight="1" x14ac:dyDescent="0.15">
      <c r="A20" s="19"/>
      <c r="B20" s="20" t="s">
        <v>15</v>
      </c>
      <c r="C20" s="21"/>
      <c r="D20" s="8">
        <v>5770260</v>
      </c>
      <c r="E20" s="9">
        <f t="shared" si="1"/>
        <v>27.449329607686835</v>
      </c>
      <c r="F20" s="8">
        <v>4285170</v>
      </c>
      <c r="G20" s="9">
        <f t="shared" si="1"/>
        <v>22.104651805192336</v>
      </c>
      <c r="H20" s="8">
        <v>3477488</v>
      </c>
      <c r="I20" s="9">
        <f t="shared" si="2"/>
        <v>18.827196169557851</v>
      </c>
      <c r="J20" s="8">
        <v>3876588</v>
      </c>
      <c r="K20" s="9">
        <f t="shared" si="3"/>
        <v>19.858785290806395</v>
      </c>
      <c r="L20" s="33">
        <v>3877825</v>
      </c>
      <c r="M20" s="36">
        <v>19.278570111836661</v>
      </c>
      <c r="N20" s="33">
        <v>5248338</v>
      </c>
      <c r="O20" s="36">
        <v>23.723491225721265</v>
      </c>
      <c r="P20" s="33">
        <v>3236845</v>
      </c>
      <c r="Q20" s="36">
        <v>15.3</v>
      </c>
    </row>
    <row r="21" spans="1:38" ht="20.25" customHeight="1" x14ac:dyDescent="0.15">
      <c r="A21" s="19"/>
      <c r="B21" s="20" t="s">
        <v>16</v>
      </c>
      <c r="C21" s="21"/>
      <c r="D21" s="8">
        <v>0</v>
      </c>
      <c r="E21" s="9">
        <f t="shared" si="1"/>
        <v>0</v>
      </c>
      <c r="F21" s="8">
        <v>7675</v>
      </c>
      <c r="G21" s="9">
        <f t="shared" si="1"/>
        <v>3.9590775302928753E-2</v>
      </c>
      <c r="H21" s="8">
        <v>2474</v>
      </c>
      <c r="I21" s="9">
        <f t="shared" si="2"/>
        <v>1.3394290166777321E-2</v>
      </c>
      <c r="J21" s="8">
        <v>0</v>
      </c>
      <c r="K21" s="9">
        <f t="shared" si="3"/>
        <v>0</v>
      </c>
      <c r="L21" s="33">
        <v>0</v>
      </c>
      <c r="M21" s="36">
        <v>0</v>
      </c>
      <c r="N21" s="33">
        <v>0</v>
      </c>
      <c r="O21" s="36">
        <v>0</v>
      </c>
      <c r="P21" s="33">
        <v>0</v>
      </c>
      <c r="Q21" s="36">
        <v>0</v>
      </c>
    </row>
    <row r="22" spans="1:38" ht="20.25" customHeight="1" x14ac:dyDescent="0.15">
      <c r="A22" s="23" t="s">
        <v>17</v>
      </c>
      <c r="B22" s="2"/>
      <c r="C22" s="5"/>
      <c r="D22" s="24">
        <v>5770260</v>
      </c>
      <c r="E22" s="17">
        <f t="shared" si="1"/>
        <v>27.449329607686835</v>
      </c>
      <c r="F22" s="26">
        <v>4292845</v>
      </c>
      <c r="G22" s="17">
        <f t="shared" si="1"/>
        <v>22.14424258049527</v>
      </c>
      <c r="H22" s="24">
        <v>3479962</v>
      </c>
      <c r="I22" s="17">
        <f t="shared" si="2"/>
        <v>18.840590459724631</v>
      </c>
      <c r="J22" s="26">
        <v>3876588</v>
      </c>
      <c r="K22" s="17">
        <f t="shared" si="3"/>
        <v>19.858785290806395</v>
      </c>
      <c r="L22" s="34">
        <v>3877825</v>
      </c>
      <c r="M22" s="37">
        <v>19.278570111836661</v>
      </c>
      <c r="N22" s="34">
        <v>5248338</v>
      </c>
      <c r="O22" s="37">
        <v>23.723491225721265</v>
      </c>
      <c r="P22" s="34">
        <v>3236845</v>
      </c>
      <c r="Q22" s="37">
        <v>15.3</v>
      </c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</row>
    <row r="23" spans="1:38" ht="21.75" customHeight="1" x14ac:dyDescent="0.15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40"/>
      <c r="O23" s="41"/>
      <c r="P23" s="40" t="s">
        <v>29</v>
      </c>
      <c r="Q23" s="4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</row>
    <row r="24" spans="1:38" x14ac:dyDescent="0.15">
      <c r="D24" s="11"/>
      <c r="E24" s="11"/>
      <c r="F24" s="11"/>
      <c r="G24" s="11"/>
      <c r="H24" s="11"/>
      <c r="I24" s="11"/>
      <c r="J24" s="11"/>
      <c r="K24" s="11"/>
      <c r="L24" s="11"/>
    </row>
  </sheetData>
  <mergeCells count="8">
    <mergeCell ref="P3:Q3"/>
    <mergeCell ref="P4:Q4"/>
    <mergeCell ref="P23:Q23"/>
    <mergeCell ref="J3:K3"/>
    <mergeCell ref="L4:M4"/>
    <mergeCell ref="N4:O4"/>
    <mergeCell ref="N3:O3"/>
    <mergeCell ref="N23:O23"/>
  </mergeCells>
  <phoneticPr fontId="2"/>
  <dataValidations count="1">
    <dataValidation imeMode="off" allowBlank="1" showInputMessage="1" showErrorMessage="1" sqref="D6:K22"/>
  </dataValidations>
  <printOptions horizontalCentered="1"/>
  <pageMargins left="0.78740157480314965" right="0.78740157480314965" top="0.59055118110236227" bottom="0.59055118110236227" header="0.51181102362204722" footer="0.51181102362204722"/>
  <pageSetup paperSize="9" scale="96" orientation="portrait" blackAndWhite="1" r:id="rId1"/>
  <headerFooter alignWithMargins="0"/>
  <ignoredErrors>
    <ignoredError sqref="E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一般・特会決算額 </vt:lpstr>
      <vt:lpstr>'一般・特会決算額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 彩</dc:creator>
  <cp:lastModifiedBy>FJ-USER</cp:lastModifiedBy>
  <cp:lastPrinted>2015-03-18T00:47:26Z</cp:lastPrinted>
  <dcterms:created xsi:type="dcterms:W3CDTF">2007-02-26T06:26:21Z</dcterms:created>
  <dcterms:modified xsi:type="dcterms:W3CDTF">2017-10-23T05:37:20Z</dcterms:modified>
</cp:coreProperties>
</file>