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985" yWindow="-15" windowWidth="12030" windowHeight="9480" tabRatio="599"/>
  </bookViews>
  <sheets>
    <sheet name="一般会計歳入(依存)・自主別）決算額 " sheetId="41" r:id="rId1"/>
    <sheet name="Sheet1" sheetId="42" r:id="rId2"/>
  </sheets>
  <definedNames>
    <definedName name="_xlnm.Print_Area" localSheetId="0">'一般会計歳入(依存)・自主別）決算額 '!$A$1:$N$34</definedName>
  </definedNames>
  <calcPr calcId="145621"/>
</workbook>
</file>

<file path=xl/calcChain.xml><?xml version="1.0" encoding="utf-8"?>
<calcChain xmlns="http://schemas.openxmlformats.org/spreadsheetml/2006/main">
  <c r="I32" i="41" l="1"/>
  <c r="G32" i="41"/>
  <c r="E32" i="41"/>
  <c r="C32" i="41"/>
  <c r="C7" i="41" s="1"/>
  <c r="D31" i="41" s="1"/>
  <c r="I17" i="41"/>
  <c r="I7" i="41" s="1"/>
  <c r="J31" i="41" s="1"/>
  <c r="G17" i="41"/>
  <c r="G7" i="41" s="1"/>
  <c r="E17" i="41"/>
  <c r="E7" i="41" s="1"/>
  <c r="F31" i="41" s="1"/>
  <c r="C17" i="41"/>
  <c r="H30" i="41" l="1"/>
  <c r="H22" i="41"/>
  <c r="H9" i="41"/>
  <c r="H13" i="41"/>
  <c r="H12" i="41"/>
  <c r="H31" i="41"/>
  <c r="H29" i="41"/>
  <c r="H21" i="41"/>
  <c r="H16" i="41"/>
  <c r="H19" i="41"/>
  <c r="H25" i="41"/>
  <c r="H23" i="41"/>
  <c r="H10" i="41"/>
  <c r="H28" i="41"/>
  <c r="H20" i="41"/>
  <c r="H15" i="41"/>
  <c r="H27" i="41"/>
  <c r="H14" i="41"/>
  <c r="H26" i="41"/>
  <c r="H18" i="41"/>
  <c r="H24" i="41"/>
  <c r="H11" i="41"/>
  <c r="J9" i="41"/>
  <c r="J10" i="41"/>
  <c r="J11" i="41"/>
  <c r="J12" i="41"/>
  <c r="J13" i="41"/>
  <c r="J14" i="41"/>
  <c r="J15" i="41"/>
  <c r="J16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30" i="41"/>
  <c r="D9" i="41"/>
  <c r="D10" i="41"/>
  <c r="D11" i="41"/>
  <c r="D12" i="41"/>
  <c r="D13" i="41"/>
  <c r="D14" i="41"/>
  <c r="D15" i="41"/>
  <c r="D16" i="41"/>
  <c r="D18" i="41"/>
  <c r="D19" i="41"/>
  <c r="D20" i="41"/>
  <c r="D21" i="41"/>
  <c r="D22" i="41"/>
  <c r="D23" i="41"/>
  <c r="D24" i="41"/>
  <c r="D25" i="41"/>
  <c r="D26" i="41"/>
  <c r="D27" i="41"/>
  <c r="D28" i="41"/>
  <c r="D29" i="41"/>
  <c r="D30" i="41"/>
  <c r="F9" i="41"/>
  <c r="F10" i="41"/>
  <c r="F11" i="41"/>
  <c r="F12" i="41"/>
  <c r="F13" i="41"/>
  <c r="F14" i="41"/>
  <c r="F15" i="41"/>
  <c r="F16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H32" i="41" l="1"/>
  <c r="H17" i="41"/>
  <c r="H7" i="41" s="1"/>
  <c r="F32" i="41"/>
  <c r="F17" i="41"/>
  <c r="F7" i="41" s="1"/>
  <c r="D32" i="41"/>
  <c r="D17" i="41"/>
  <c r="J32" i="41"/>
  <c r="J17" i="41"/>
  <c r="J7" i="41" l="1"/>
  <c r="D7" i="41"/>
</calcChain>
</file>

<file path=xl/sharedStrings.xml><?xml version="1.0" encoding="utf-8"?>
<sst xmlns="http://schemas.openxmlformats.org/spreadsheetml/2006/main" count="60" uniqueCount="47">
  <si>
    <t>決算額</t>
  </si>
  <si>
    <t>構成比</t>
  </si>
  <si>
    <t>市税</t>
  </si>
  <si>
    <t>自</t>
  </si>
  <si>
    <t>分担金及び負担金</t>
  </si>
  <si>
    <t>使用料及び手数料</t>
  </si>
  <si>
    <t>主</t>
  </si>
  <si>
    <t>財産収入</t>
  </si>
  <si>
    <t>財</t>
  </si>
  <si>
    <t>繰入金</t>
  </si>
  <si>
    <t>繰越金</t>
  </si>
  <si>
    <t>源</t>
  </si>
  <si>
    <t>諸収入</t>
  </si>
  <si>
    <t>利子割交付金</t>
  </si>
  <si>
    <t>地方消費税交付金</t>
  </si>
  <si>
    <t>ゴルフ場利用税交付金</t>
  </si>
  <si>
    <t>依</t>
  </si>
  <si>
    <t>自動車取得税交付金</t>
  </si>
  <si>
    <t>地方譲与税</t>
  </si>
  <si>
    <t>地方交付税</t>
  </si>
  <si>
    <t>国庫支出金</t>
  </si>
  <si>
    <t>県支出金</t>
  </si>
  <si>
    <t>市債</t>
  </si>
  <si>
    <t>地方特例交付金</t>
    <rPh sb="0" eb="2">
      <t>チホウ</t>
    </rPh>
    <rPh sb="2" eb="4">
      <t>トクレイ</t>
    </rPh>
    <rPh sb="4" eb="6">
      <t>コウフ</t>
    </rPh>
    <rPh sb="6" eb="7">
      <t>キン</t>
    </rPh>
    <phoneticPr fontId="2"/>
  </si>
  <si>
    <t>小計</t>
    <rPh sb="0" eb="2">
      <t>ショウケイ</t>
    </rPh>
    <phoneticPr fontId="2"/>
  </si>
  <si>
    <t>存</t>
    <rPh sb="0" eb="1">
      <t>ゾン</t>
    </rPh>
    <phoneticPr fontId="2"/>
  </si>
  <si>
    <t>財</t>
    <rPh sb="0" eb="1">
      <t>ザイ</t>
    </rPh>
    <phoneticPr fontId="2"/>
  </si>
  <si>
    <t>源</t>
    <rPh sb="0" eb="1">
      <t>ゲン</t>
    </rPh>
    <phoneticPr fontId="2"/>
  </si>
  <si>
    <t>〔単位：千円〕</t>
  </si>
  <si>
    <t>寄附金</t>
    <rPh sb="0" eb="2">
      <t>キフ</t>
    </rPh>
    <phoneticPr fontId="2"/>
  </si>
  <si>
    <t>歳  入  総  額</t>
    <rPh sb="0" eb="4">
      <t>サイニュウ</t>
    </rPh>
    <rPh sb="6" eb="10">
      <t>ソウガク</t>
    </rPh>
    <phoneticPr fontId="2"/>
  </si>
  <si>
    <t>国有提供施設等交付金</t>
    <rPh sb="6" eb="7">
      <t>ナド</t>
    </rPh>
    <phoneticPr fontId="2"/>
  </si>
  <si>
    <t>　　　　　　</t>
    <phoneticPr fontId="2"/>
  </si>
  <si>
    <t xml:space="preserve">年　度 </t>
    <phoneticPr fontId="2"/>
  </si>
  <si>
    <t xml:space="preserve"> 区　分</t>
    <phoneticPr fontId="2"/>
  </si>
  <si>
    <t>配当割交付金</t>
  </si>
  <si>
    <t>交通安全対策特別交付金</t>
    <rPh sb="6" eb="8">
      <t>トクベツ</t>
    </rPh>
    <phoneticPr fontId="2"/>
  </si>
  <si>
    <t>株式等譲渡所得割交付金</t>
    <phoneticPr fontId="2"/>
  </si>
  <si>
    <r>
      <t>平成2</t>
    </r>
    <r>
      <rPr>
        <sz val="12"/>
        <rFont val="ＭＳ 明朝"/>
        <family val="1"/>
        <charset val="128"/>
      </rPr>
      <t>3</t>
    </r>
    <r>
      <rPr>
        <sz val="12"/>
        <rFont val="ＭＳ 明朝"/>
        <family val="1"/>
        <charset val="128"/>
      </rPr>
      <t>年度</t>
    </r>
    <phoneticPr fontId="2"/>
  </si>
  <si>
    <r>
      <t>平成2</t>
    </r>
    <r>
      <rPr>
        <sz val="12"/>
        <rFont val="ＭＳ 明朝"/>
        <family val="1"/>
        <charset val="128"/>
      </rPr>
      <t>2</t>
    </r>
    <r>
      <rPr>
        <sz val="12"/>
        <rFont val="ＭＳ 明朝"/>
        <family val="1"/>
        <charset val="128"/>
      </rPr>
      <t>年度</t>
    </r>
    <phoneticPr fontId="2"/>
  </si>
  <si>
    <t>平成24年度</t>
    <phoneticPr fontId="2"/>
  </si>
  <si>
    <t>平成25年度</t>
    <phoneticPr fontId="2"/>
  </si>
  <si>
    <t>平成26年度</t>
  </si>
  <si>
    <t>平成27年度</t>
  </si>
  <si>
    <t>資料：財政課</t>
  </si>
  <si>
    <t>２．一般会計自主財源・依存財源別歳入決算額</t>
    <phoneticPr fontId="2"/>
  </si>
  <si>
    <r>
      <t>平成2</t>
    </r>
    <r>
      <rPr>
        <sz val="12"/>
        <rFont val="ＭＳ 明朝"/>
        <family val="1"/>
        <charset val="128"/>
      </rPr>
      <t>8</t>
    </r>
    <r>
      <rPr>
        <sz val="12"/>
        <rFont val="ＭＳ 明朝"/>
        <family val="1"/>
        <charset val="128"/>
      </rPr>
      <t>年度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</si>
</sst>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[Red]\-#,##0.0"/>
    <numFmt numFmtId="177" formatCode="&quot;-&quot;###0&quot;-&quot;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1" fillId="0" borderId="0" xfId="2" applyFill="1" applyAlignment="1">
      <alignment vertical="center"/>
    </xf>
    <xf numFmtId="0" fontId="3" fillId="0" borderId="0" xfId="2" applyFont="1" applyFill="1" applyAlignment="1">
      <alignment vertical="center"/>
    </xf>
    <xf numFmtId="0" fontId="1" fillId="0" borderId="1" xfId="2" applyFill="1" applyBorder="1" applyAlignment="1">
      <alignment vertical="center"/>
    </xf>
    <xf numFmtId="0" fontId="1" fillId="0" borderId="3" xfId="2" applyFill="1" applyBorder="1" applyAlignment="1">
      <alignment vertical="center"/>
    </xf>
    <xf numFmtId="0" fontId="1" fillId="0" borderId="4" xfId="2" applyFill="1" applyBorder="1" applyAlignment="1">
      <alignment horizontal="right" vertical="center"/>
    </xf>
    <xf numFmtId="0" fontId="1" fillId="0" borderId="7" xfId="2" applyFill="1" applyBorder="1" applyAlignment="1">
      <alignment vertical="center"/>
    </xf>
    <xf numFmtId="0" fontId="1" fillId="0" borderId="8" xfId="2" applyFill="1" applyBorder="1" applyAlignment="1">
      <alignment vertical="center"/>
    </xf>
    <xf numFmtId="0" fontId="5" fillId="0" borderId="9" xfId="2" applyFont="1" applyFill="1" applyBorder="1" applyAlignment="1">
      <alignment horizontal="center" vertical="center" shrinkToFit="1"/>
    </xf>
    <xf numFmtId="0" fontId="4" fillId="0" borderId="11" xfId="2" applyFont="1" applyFill="1" applyBorder="1" applyAlignment="1">
      <alignment horizontal="distributed" vertical="center"/>
    </xf>
    <xf numFmtId="38" fontId="5" fillId="0" borderId="12" xfId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vertical="center"/>
    </xf>
    <xf numFmtId="0" fontId="5" fillId="0" borderId="11" xfId="2" applyFont="1" applyFill="1" applyBorder="1" applyAlignment="1">
      <alignment horizontal="center" vertical="center" shrinkToFit="1"/>
    </xf>
    <xf numFmtId="38" fontId="5" fillId="0" borderId="12" xfId="1" applyFont="1" applyFill="1" applyBorder="1" applyAlignment="1">
      <alignment horizontal="right" vertical="center"/>
    </xf>
    <xf numFmtId="0" fontId="1" fillId="0" borderId="11" xfId="2" applyFill="1" applyBorder="1" applyAlignment="1">
      <alignment horizontal="centerContinuous" vertical="center"/>
    </xf>
    <xf numFmtId="0" fontId="1" fillId="0" borderId="0" xfId="2" applyFill="1" applyAlignment="1">
      <alignment vertical="center" shrinkToFit="1"/>
    </xf>
    <xf numFmtId="0" fontId="1" fillId="0" borderId="1" xfId="2" applyFill="1" applyBorder="1" applyAlignment="1">
      <alignment vertical="center" shrinkToFit="1"/>
    </xf>
    <xf numFmtId="0" fontId="1" fillId="0" borderId="6" xfId="2" applyFill="1" applyBorder="1" applyAlignment="1">
      <alignment horizontal="centerContinuous" vertical="center" shrinkToFit="1"/>
    </xf>
    <xf numFmtId="0" fontId="5" fillId="0" borderId="9" xfId="2" applyFont="1" applyFill="1" applyBorder="1" applyAlignment="1">
      <alignment vertical="center" shrinkToFit="1"/>
    </xf>
    <xf numFmtId="0" fontId="1" fillId="0" borderId="10" xfId="2" applyFill="1" applyBorder="1" applyAlignment="1">
      <alignment vertical="center"/>
    </xf>
    <xf numFmtId="0" fontId="1" fillId="0" borderId="11" xfId="2" applyFill="1" applyBorder="1" applyAlignment="1">
      <alignment vertical="center"/>
    </xf>
    <xf numFmtId="38" fontId="5" fillId="0" borderId="13" xfId="1" applyFont="1" applyFill="1" applyBorder="1" applyAlignment="1">
      <alignment vertical="center" shrinkToFit="1"/>
    </xf>
    <xf numFmtId="176" fontId="5" fillId="0" borderId="13" xfId="1" applyNumberFormat="1" applyFont="1" applyFill="1" applyBorder="1" applyAlignment="1">
      <alignment vertical="center" shrinkToFit="1"/>
    </xf>
    <xf numFmtId="0" fontId="1" fillId="0" borderId="10" xfId="2" applyFill="1" applyBorder="1" applyAlignment="1">
      <alignment horizontal="centerContinuous" vertical="center"/>
    </xf>
    <xf numFmtId="38" fontId="5" fillId="0" borderId="12" xfId="1" applyFont="1" applyFill="1" applyBorder="1" applyAlignment="1">
      <alignment vertical="center" shrinkToFit="1"/>
    </xf>
    <xf numFmtId="176" fontId="5" fillId="0" borderId="12" xfId="1" applyNumberFormat="1" applyFont="1" applyFill="1" applyBorder="1" applyAlignment="1">
      <alignment vertical="center" shrinkToFit="1"/>
    </xf>
    <xf numFmtId="38" fontId="5" fillId="0" borderId="14" xfId="1" applyFont="1" applyFill="1" applyBorder="1" applyAlignment="1">
      <alignment vertical="center" shrinkToFit="1"/>
    </xf>
    <xf numFmtId="176" fontId="5" fillId="0" borderId="14" xfId="1" applyNumberFormat="1" applyFont="1" applyFill="1" applyBorder="1" applyAlignment="1">
      <alignment vertical="center" shrinkToFit="1"/>
    </xf>
    <xf numFmtId="0" fontId="4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distributed" vertical="center"/>
    </xf>
    <xf numFmtId="0" fontId="5" fillId="0" borderId="12" xfId="2" applyFont="1" applyFill="1" applyBorder="1" applyAlignment="1">
      <alignment horizontal="distributed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distributed" vertical="center" justifyLastLine="1"/>
    </xf>
    <xf numFmtId="38" fontId="5" fillId="0" borderId="9" xfId="1" applyFont="1" applyFill="1" applyBorder="1" applyAlignment="1">
      <alignment vertical="center" shrinkToFit="1"/>
    </xf>
    <xf numFmtId="176" fontId="5" fillId="0" borderId="9" xfId="1" applyNumberFormat="1" applyFont="1" applyFill="1" applyBorder="1" applyAlignment="1">
      <alignment vertical="center" shrinkToFit="1"/>
    </xf>
    <xf numFmtId="0" fontId="4" fillId="0" borderId="13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distributed" vertical="center" shrinkToFit="1"/>
    </xf>
    <xf numFmtId="0" fontId="1" fillId="0" borderId="12" xfId="2" applyFill="1" applyBorder="1" applyAlignment="1">
      <alignment vertical="center"/>
    </xf>
    <xf numFmtId="176" fontId="5" fillId="0" borderId="13" xfId="1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1" fillId="0" borderId="0" xfId="2" applyFill="1" applyBorder="1" applyAlignment="1">
      <alignment horizontal="right" vertical="center"/>
    </xf>
    <xf numFmtId="0" fontId="0" fillId="0" borderId="5" xfId="2" applyFont="1" applyFill="1" applyBorder="1" applyAlignment="1">
      <alignment horizontal="centerContinuous" vertical="center" shrinkToFit="1"/>
    </xf>
    <xf numFmtId="0" fontId="0" fillId="0" borderId="0" xfId="2" applyFont="1" applyFill="1" applyAlignment="1">
      <alignment horizontal="right" vertical="center"/>
    </xf>
    <xf numFmtId="38" fontId="5" fillId="0" borderId="13" xfId="1" applyFont="1" applyFill="1" applyBorder="1" applyAlignment="1">
      <alignment vertical="center"/>
    </xf>
    <xf numFmtId="177" fontId="1" fillId="0" borderId="0" xfId="2" applyNumberFormat="1" applyFill="1" applyAlignment="1">
      <alignment horizontal="center"/>
    </xf>
    <xf numFmtId="38" fontId="5" fillId="0" borderId="12" xfId="1" applyNumberFormat="1" applyFont="1" applyFill="1" applyBorder="1" applyAlignment="1">
      <alignment vertical="center" shrinkToFit="1"/>
    </xf>
    <xf numFmtId="38" fontId="5" fillId="0" borderId="12" xfId="1" applyNumberFormat="1" applyFont="1" applyFill="1" applyBorder="1" applyAlignment="1">
      <alignment vertical="center"/>
    </xf>
    <xf numFmtId="38" fontId="5" fillId="0" borderId="14" xfId="1" applyNumberFormat="1" applyFont="1" applyFill="1" applyBorder="1" applyAlignment="1">
      <alignment vertical="center"/>
    </xf>
    <xf numFmtId="38" fontId="5" fillId="0" borderId="9" xfId="1" applyNumberFormat="1" applyFont="1" applyFill="1" applyBorder="1" applyAlignment="1">
      <alignment vertical="center" shrinkToFit="1"/>
    </xf>
    <xf numFmtId="0" fontId="0" fillId="0" borderId="1" xfId="2" applyFont="1" applyFill="1" applyBorder="1" applyAlignment="1">
      <alignment horizontal="right" vertical="center"/>
    </xf>
    <xf numFmtId="177" fontId="1" fillId="0" borderId="0" xfId="2" applyNumberFormat="1" applyFill="1" applyAlignment="1">
      <alignment horizontal="center"/>
    </xf>
    <xf numFmtId="0" fontId="1" fillId="0" borderId="1" xfId="2" applyFill="1" applyBorder="1" applyAlignment="1">
      <alignment horizontal="right" vertical="center"/>
    </xf>
    <xf numFmtId="177" fontId="1" fillId="0" borderId="0" xfId="2" applyNumberFormat="1" applyFill="1" applyAlignment="1">
      <alignment horizontal="center"/>
    </xf>
    <xf numFmtId="0" fontId="0" fillId="0" borderId="5" xfId="2" applyFont="1" applyFill="1" applyBorder="1" applyAlignment="1">
      <alignment horizontal="center" vertical="center" shrinkToFit="1"/>
    </xf>
    <xf numFmtId="0" fontId="0" fillId="0" borderId="6" xfId="2" applyFont="1" applyFill="1" applyBorder="1" applyAlignment="1">
      <alignment horizontal="center" vertical="center" shrinkToFit="1"/>
    </xf>
    <xf numFmtId="0" fontId="1" fillId="0" borderId="9" xfId="2" applyFill="1" applyBorder="1" applyAlignment="1">
      <alignment horizontal="center" vertical="center" shrinkToFit="1"/>
    </xf>
    <xf numFmtId="0" fontId="0" fillId="0" borderId="2" xfId="2" applyFont="1" applyFill="1" applyBorder="1" applyAlignment="1">
      <alignment horizontal="right" vertical="center"/>
    </xf>
    <xf numFmtId="0" fontId="0" fillId="0" borderId="9" xfId="2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14.行財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2</xdr:col>
      <xdr:colOff>0</xdr:colOff>
      <xdr:row>4</xdr:row>
      <xdr:rowOff>276225</xdr:rowOff>
    </xdr:to>
    <xdr:sp macro="" textlink="">
      <xdr:nvSpPr>
        <xdr:cNvPr id="29747" name="Line 1"/>
        <xdr:cNvSpPr>
          <a:spLocks noChangeShapeType="1"/>
        </xdr:cNvSpPr>
      </xdr:nvSpPr>
      <xdr:spPr bwMode="auto">
        <a:xfrm>
          <a:off x="9525" y="581025"/>
          <a:ext cx="161925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P37"/>
  <sheetViews>
    <sheetView showGridLines="0" tabSelected="1" zoomScaleNormal="100" zoomScaleSheetLayoutView="100" workbookViewId="0">
      <selection activeCell="B3" sqref="B3"/>
    </sheetView>
  </sheetViews>
  <sheetFormatPr defaultColWidth="8.625" defaultRowHeight="14.25" x14ac:dyDescent="0.15"/>
  <cols>
    <col min="1" max="1" width="2.375" style="1" customWidth="1"/>
    <col min="2" max="2" width="19" style="1" customWidth="1"/>
    <col min="3" max="3" width="9.75" style="1" customWidth="1"/>
    <col min="4" max="4" width="5.5" style="1" customWidth="1"/>
    <col min="5" max="5" width="9.75" style="1" customWidth="1"/>
    <col min="6" max="6" width="5.5" style="1" customWidth="1"/>
    <col min="7" max="7" width="9.75" style="15" customWidth="1"/>
    <col min="8" max="8" width="5.5" style="15" customWidth="1"/>
    <col min="9" max="9" width="9.75" style="15" customWidth="1"/>
    <col min="10" max="10" width="5.5" style="15" customWidth="1"/>
    <col min="11" max="11" width="10.25" style="15" bestFit="1" customWidth="1"/>
    <col min="12" max="12" width="5.5" style="15" customWidth="1"/>
    <col min="13" max="13" width="10.25" style="15" bestFit="1" customWidth="1"/>
    <col min="14" max="14" width="5.5" style="15" customWidth="1"/>
    <col min="15" max="15" width="10.25" style="15" bestFit="1" customWidth="1"/>
    <col min="16" max="16" width="5.5" style="15" customWidth="1"/>
    <col min="17" max="16384" width="8.625" style="1"/>
  </cols>
  <sheetData>
    <row r="1" spans="1:16" ht="22.5" customHeight="1" x14ac:dyDescent="0.15">
      <c r="A1" s="2" t="s">
        <v>45</v>
      </c>
    </row>
    <row r="2" spans="1:16" ht="22.5" customHeight="1" x14ac:dyDescent="0.15">
      <c r="A2" s="2"/>
    </row>
    <row r="3" spans="1:16" ht="18" customHeight="1" x14ac:dyDescent="0.15">
      <c r="A3" s="3"/>
      <c r="B3" s="3"/>
      <c r="C3" s="3"/>
      <c r="D3" s="3"/>
      <c r="E3" s="3"/>
      <c r="F3" s="3"/>
      <c r="G3" s="16"/>
      <c r="H3" s="16"/>
      <c r="I3" s="16"/>
      <c r="J3" s="50"/>
      <c r="K3" s="41"/>
      <c r="L3" s="41"/>
      <c r="M3" s="52"/>
      <c r="N3" s="52"/>
      <c r="O3" s="52" t="s">
        <v>28</v>
      </c>
      <c r="P3" s="52"/>
    </row>
    <row r="4" spans="1:16" ht="22.5" customHeight="1" x14ac:dyDescent="0.15">
      <c r="A4" s="4" t="s">
        <v>32</v>
      </c>
      <c r="B4" s="5" t="s">
        <v>33</v>
      </c>
      <c r="C4" s="42" t="s">
        <v>39</v>
      </c>
      <c r="D4" s="17"/>
      <c r="E4" s="42" t="s">
        <v>38</v>
      </c>
      <c r="F4" s="17"/>
      <c r="G4" s="42" t="s">
        <v>40</v>
      </c>
      <c r="H4" s="17"/>
      <c r="I4" s="54" t="s">
        <v>41</v>
      </c>
      <c r="J4" s="55"/>
      <c r="K4" s="56" t="s">
        <v>42</v>
      </c>
      <c r="L4" s="56"/>
      <c r="M4" s="56" t="s">
        <v>43</v>
      </c>
      <c r="N4" s="56"/>
      <c r="O4" s="58" t="s">
        <v>46</v>
      </c>
      <c r="P4" s="56"/>
    </row>
    <row r="5" spans="1:16" ht="22.5" customHeight="1" x14ac:dyDescent="0.15">
      <c r="A5" s="6" t="s">
        <v>34</v>
      </c>
      <c r="B5" s="7"/>
      <c r="C5" s="8" t="s">
        <v>0</v>
      </c>
      <c r="D5" s="18" t="s">
        <v>1</v>
      </c>
      <c r="E5" s="8" t="s">
        <v>0</v>
      </c>
      <c r="F5" s="18" t="s">
        <v>1</v>
      </c>
      <c r="G5" s="8" t="s">
        <v>0</v>
      </c>
      <c r="H5" s="18" t="s">
        <v>1</v>
      </c>
      <c r="I5" s="8" t="s">
        <v>0</v>
      </c>
      <c r="J5" s="18" t="s">
        <v>1</v>
      </c>
      <c r="K5" s="8" t="s">
        <v>0</v>
      </c>
      <c r="L5" s="18" t="s">
        <v>1</v>
      </c>
      <c r="M5" s="8" t="s">
        <v>0</v>
      </c>
      <c r="N5" s="18" t="s">
        <v>1</v>
      </c>
      <c r="O5" s="8" t="s">
        <v>0</v>
      </c>
      <c r="P5" s="18" t="s">
        <v>1</v>
      </c>
    </row>
    <row r="6" spans="1:16" ht="22.5" customHeight="1" x14ac:dyDescent="0.15">
      <c r="A6" s="19"/>
      <c r="B6" s="20"/>
      <c r="C6" s="21"/>
      <c r="D6" s="22"/>
      <c r="E6" s="21"/>
      <c r="F6" s="22"/>
      <c r="G6" s="21"/>
      <c r="H6" s="22"/>
      <c r="I6" s="21"/>
      <c r="J6" s="22"/>
      <c r="K6" s="22"/>
      <c r="L6" s="22"/>
      <c r="M6" s="22"/>
      <c r="N6" s="25"/>
      <c r="O6" s="22"/>
      <c r="P6" s="25"/>
    </row>
    <row r="7" spans="1:16" ht="22.5" customHeight="1" x14ac:dyDescent="0.15">
      <c r="A7" s="23" t="s">
        <v>30</v>
      </c>
      <c r="B7" s="14"/>
      <c r="C7" s="24">
        <f t="shared" ref="C7:J7" si="0">SUM(C17,C32)</f>
        <v>22057149</v>
      </c>
      <c r="D7" s="25">
        <f t="shared" si="0"/>
        <v>100</v>
      </c>
      <c r="E7" s="24">
        <f t="shared" si="0"/>
        <v>20481170</v>
      </c>
      <c r="F7" s="25">
        <f t="shared" si="0"/>
        <v>100</v>
      </c>
      <c r="G7" s="24">
        <f t="shared" si="0"/>
        <v>19609701</v>
      </c>
      <c r="H7" s="25">
        <f t="shared" si="0"/>
        <v>99.999999999999986</v>
      </c>
      <c r="I7" s="24">
        <f t="shared" si="0"/>
        <v>20347521</v>
      </c>
      <c r="J7" s="25">
        <f t="shared" si="0"/>
        <v>100</v>
      </c>
      <c r="K7" s="46">
        <v>21048485</v>
      </c>
      <c r="L7" s="25">
        <v>100.00293723039925</v>
      </c>
      <c r="M7" s="46">
        <v>23245894</v>
      </c>
      <c r="N7" s="25">
        <v>100.00441775652939</v>
      </c>
      <c r="O7" s="46">
        <v>21827583</v>
      </c>
      <c r="P7" s="25">
        <v>100</v>
      </c>
    </row>
    <row r="8" spans="1:16" ht="22.5" customHeight="1" x14ac:dyDescent="0.15">
      <c r="A8" s="6"/>
      <c r="B8" s="7"/>
      <c r="C8" s="26"/>
      <c r="D8" s="27"/>
      <c r="E8" s="26"/>
      <c r="F8" s="27"/>
      <c r="G8" s="26"/>
      <c r="H8" s="27"/>
      <c r="I8" s="26"/>
      <c r="J8" s="27"/>
      <c r="K8" s="27"/>
      <c r="L8" s="27"/>
      <c r="M8" s="27"/>
      <c r="N8" s="27"/>
      <c r="O8" s="27"/>
      <c r="P8" s="27"/>
    </row>
    <row r="9" spans="1:16" ht="22.5" customHeight="1" x14ac:dyDescent="0.15">
      <c r="A9" s="28"/>
      <c r="B9" s="29" t="s">
        <v>2</v>
      </c>
      <c r="C9" s="10">
        <v>10055199</v>
      </c>
      <c r="D9" s="11">
        <f>C9/$C$7*100</f>
        <v>45.587029402576007</v>
      </c>
      <c r="E9" s="10">
        <v>10089160</v>
      </c>
      <c r="F9" s="11">
        <f>E9/$E$7*100</f>
        <v>49.260662354738521</v>
      </c>
      <c r="G9" s="44">
        <v>10439070</v>
      </c>
      <c r="H9" s="38">
        <f>G9/$G$7*100</f>
        <v>53.234213005083554</v>
      </c>
      <c r="I9" s="44">
        <v>10095538</v>
      </c>
      <c r="J9" s="11">
        <f>I9/$I$7*100</f>
        <v>49.615567419736287</v>
      </c>
      <c r="K9" s="47">
        <v>11561921</v>
      </c>
      <c r="L9" s="11">
        <v>54.92994388907325</v>
      </c>
      <c r="M9" s="47">
        <v>11075002</v>
      </c>
      <c r="N9" s="11">
        <v>47.642831030718803</v>
      </c>
      <c r="O9" s="47">
        <v>10894905</v>
      </c>
      <c r="P9" s="11">
        <v>49.9</v>
      </c>
    </row>
    <row r="10" spans="1:16" ht="22.5" customHeight="1" x14ac:dyDescent="0.15">
      <c r="A10" s="28" t="s">
        <v>3</v>
      </c>
      <c r="B10" s="30" t="s">
        <v>4</v>
      </c>
      <c r="C10" s="10">
        <v>248667</v>
      </c>
      <c r="D10" s="11">
        <f t="shared" ref="D10:D16" si="1">C10/$C$7*100</f>
        <v>1.1273759813654975</v>
      </c>
      <c r="E10" s="10">
        <v>256452</v>
      </c>
      <c r="F10" s="11">
        <f t="shared" ref="F10:F16" si="2">E10/$E$7*100</f>
        <v>1.2521354981185158</v>
      </c>
      <c r="G10" s="10">
        <v>255111</v>
      </c>
      <c r="H10" s="11">
        <f t="shared" ref="H10:H16" si="3">G10/$G$7*100</f>
        <v>1.3009428343655012</v>
      </c>
      <c r="I10" s="10">
        <v>270181</v>
      </c>
      <c r="J10" s="11">
        <f>I10/$I$7*100</f>
        <v>1.3278325158135973</v>
      </c>
      <c r="K10" s="47">
        <v>273777</v>
      </c>
      <c r="L10" s="11">
        <v>1.3006969385207534</v>
      </c>
      <c r="M10" s="47">
        <v>126562</v>
      </c>
      <c r="N10" s="11">
        <v>0.54444883900786945</v>
      </c>
      <c r="O10" s="47">
        <v>121885</v>
      </c>
      <c r="P10" s="11">
        <v>0.6</v>
      </c>
    </row>
    <row r="11" spans="1:16" ht="22.5" customHeight="1" x14ac:dyDescent="0.15">
      <c r="A11" s="28"/>
      <c r="B11" s="30" t="s">
        <v>5</v>
      </c>
      <c r="C11" s="10">
        <v>165310</v>
      </c>
      <c r="D11" s="11">
        <f t="shared" si="1"/>
        <v>0.74946222650987215</v>
      </c>
      <c r="E11" s="10">
        <v>164340</v>
      </c>
      <c r="F11" s="11">
        <f t="shared" si="2"/>
        <v>0.80239556626891928</v>
      </c>
      <c r="G11" s="10">
        <v>176120</v>
      </c>
      <c r="H11" s="11">
        <f t="shared" si="3"/>
        <v>0.8981269015779485</v>
      </c>
      <c r="I11" s="10">
        <v>174060</v>
      </c>
      <c r="J11" s="11">
        <f t="shared" ref="J11:J16" si="4">I11/$I$7*100</f>
        <v>0.85543590297805816</v>
      </c>
      <c r="K11" s="47">
        <v>172814</v>
      </c>
      <c r="L11" s="11">
        <v>0.82102821176916052</v>
      </c>
      <c r="M11" s="47">
        <v>963738</v>
      </c>
      <c r="N11" s="11">
        <v>4.1458418420044421</v>
      </c>
      <c r="O11" s="47">
        <v>803422</v>
      </c>
      <c r="P11" s="11">
        <v>3.7</v>
      </c>
    </row>
    <row r="12" spans="1:16" ht="22.5" customHeight="1" x14ac:dyDescent="0.15">
      <c r="A12" s="28" t="s">
        <v>6</v>
      </c>
      <c r="B12" s="30" t="s">
        <v>7</v>
      </c>
      <c r="C12" s="10">
        <v>68830</v>
      </c>
      <c r="D12" s="11">
        <f t="shared" si="1"/>
        <v>0.31205302190233197</v>
      </c>
      <c r="E12" s="10">
        <v>53961</v>
      </c>
      <c r="F12" s="11">
        <f t="shared" si="2"/>
        <v>0.26346639376559056</v>
      </c>
      <c r="G12" s="10">
        <v>124529</v>
      </c>
      <c r="H12" s="11">
        <f t="shared" si="3"/>
        <v>0.6350377295400883</v>
      </c>
      <c r="I12" s="10">
        <v>65330</v>
      </c>
      <c r="J12" s="11">
        <f t="shared" si="4"/>
        <v>0.32107105332389141</v>
      </c>
      <c r="K12" s="47">
        <v>52872</v>
      </c>
      <c r="L12" s="11">
        <v>0.25119147530095398</v>
      </c>
      <c r="M12" s="47">
        <v>82614</v>
      </c>
      <c r="N12" s="11">
        <v>0.35539179521338266</v>
      </c>
      <c r="O12" s="47">
        <v>95615</v>
      </c>
      <c r="P12" s="11">
        <v>0.4</v>
      </c>
    </row>
    <row r="13" spans="1:16" ht="22.5" customHeight="1" x14ac:dyDescent="0.15">
      <c r="A13" s="28"/>
      <c r="B13" s="30" t="s">
        <v>29</v>
      </c>
      <c r="C13" s="10">
        <v>27770</v>
      </c>
      <c r="D13" s="11">
        <f t="shared" si="1"/>
        <v>0.12590022400447129</v>
      </c>
      <c r="E13" s="10">
        <v>18032</v>
      </c>
      <c r="F13" s="11">
        <f t="shared" si="2"/>
        <v>8.8041845265675739E-2</v>
      </c>
      <c r="G13" s="10">
        <v>23499</v>
      </c>
      <c r="H13" s="11">
        <f>G13/$G$7*100</f>
        <v>0.11983354565171596</v>
      </c>
      <c r="I13" s="10">
        <v>25886</v>
      </c>
      <c r="J13" s="11">
        <f t="shared" si="4"/>
        <v>0.12721942884344487</v>
      </c>
      <c r="K13" s="47">
        <v>45187</v>
      </c>
      <c r="L13" s="11">
        <v>0.21468053401468087</v>
      </c>
      <c r="M13" s="47">
        <v>40042</v>
      </c>
      <c r="N13" s="11">
        <v>0.17225407635430154</v>
      </c>
      <c r="O13" s="47">
        <v>63153</v>
      </c>
      <c r="P13" s="11">
        <v>0.3</v>
      </c>
    </row>
    <row r="14" spans="1:16" ht="22.5" customHeight="1" x14ac:dyDescent="0.15">
      <c r="A14" s="28" t="s">
        <v>8</v>
      </c>
      <c r="B14" s="30" t="s">
        <v>9</v>
      </c>
      <c r="C14" s="10">
        <v>1774966</v>
      </c>
      <c r="D14" s="11">
        <f t="shared" si="1"/>
        <v>8.0471234065653725</v>
      </c>
      <c r="E14" s="10">
        <v>1490317</v>
      </c>
      <c r="F14" s="11">
        <f t="shared" si="2"/>
        <v>7.2765227767749598</v>
      </c>
      <c r="G14" s="10">
        <v>814466</v>
      </c>
      <c r="H14" s="11">
        <f>G14/$G$7*100</f>
        <v>4.1533830628014163</v>
      </c>
      <c r="I14" s="10">
        <v>1189066</v>
      </c>
      <c r="J14" s="11">
        <f t="shared" si="4"/>
        <v>5.843788046710948</v>
      </c>
      <c r="K14" s="47">
        <v>728310</v>
      </c>
      <c r="L14" s="11">
        <v>3.46015402058628</v>
      </c>
      <c r="M14" s="47">
        <v>948459</v>
      </c>
      <c r="N14" s="11">
        <v>4.0801141053125338</v>
      </c>
      <c r="O14" s="47">
        <v>939360</v>
      </c>
      <c r="P14" s="11">
        <v>4.3</v>
      </c>
    </row>
    <row r="15" spans="1:16" ht="22.5" customHeight="1" x14ac:dyDescent="0.15">
      <c r="A15" s="28"/>
      <c r="B15" s="30" t="s">
        <v>10</v>
      </c>
      <c r="C15" s="10">
        <v>1379286</v>
      </c>
      <c r="D15" s="11">
        <f t="shared" si="1"/>
        <v>6.2532378957951451</v>
      </c>
      <c r="E15" s="10">
        <v>585652</v>
      </c>
      <c r="F15" s="11">
        <f t="shared" si="2"/>
        <v>2.8594655481107769</v>
      </c>
      <c r="G15" s="10">
        <v>625341</v>
      </c>
      <c r="H15" s="11">
        <f t="shared" si="3"/>
        <v>3.1889369450355214</v>
      </c>
      <c r="I15" s="10">
        <v>679144</v>
      </c>
      <c r="J15" s="11">
        <f t="shared" si="4"/>
        <v>3.3377235487310717</v>
      </c>
      <c r="K15" s="47">
        <v>446750</v>
      </c>
      <c r="L15" s="11">
        <v>2.1224805490751475</v>
      </c>
      <c r="M15" s="47">
        <v>603792</v>
      </c>
      <c r="N15" s="11">
        <v>2.5974135475280065</v>
      </c>
      <c r="O15" s="47">
        <v>772936</v>
      </c>
      <c r="P15" s="11">
        <v>3.5</v>
      </c>
    </row>
    <row r="16" spans="1:16" ht="22.5" customHeight="1" x14ac:dyDescent="0.15">
      <c r="A16" s="28" t="s">
        <v>11</v>
      </c>
      <c r="B16" s="30" t="s">
        <v>12</v>
      </c>
      <c r="C16" s="10">
        <v>1146592</v>
      </c>
      <c r="D16" s="11">
        <f t="shared" si="1"/>
        <v>5.1982783450390615</v>
      </c>
      <c r="E16" s="10">
        <v>1158871</v>
      </c>
      <c r="F16" s="11">
        <f t="shared" si="2"/>
        <v>5.6582265563930187</v>
      </c>
      <c r="G16" s="40">
        <v>1232066</v>
      </c>
      <c r="H16" s="39">
        <f t="shared" si="3"/>
        <v>6.2829412850303026</v>
      </c>
      <c r="I16" s="40">
        <v>1274951</v>
      </c>
      <c r="J16" s="11">
        <f t="shared" si="4"/>
        <v>6.2658787770755957</v>
      </c>
      <c r="K16" s="48">
        <v>1227626</v>
      </c>
      <c r="L16" s="39">
        <v>5.832372258620989</v>
      </c>
      <c r="M16" s="48">
        <v>1424765</v>
      </c>
      <c r="N16" s="39">
        <v>6.1291039183091858</v>
      </c>
      <c r="O16" s="48">
        <v>1690525</v>
      </c>
      <c r="P16" s="39">
        <v>7.8</v>
      </c>
    </row>
    <row r="17" spans="1:16" ht="22.5" customHeight="1" x14ac:dyDescent="0.15">
      <c r="A17" s="31"/>
      <c r="B17" s="32" t="s">
        <v>24</v>
      </c>
      <c r="C17" s="33">
        <f t="shared" ref="C17:J17" si="5">SUM(C9:C16)</f>
        <v>14866620</v>
      </c>
      <c r="D17" s="34">
        <f t="shared" si="5"/>
        <v>67.400460503757756</v>
      </c>
      <c r="E17" s="33">
        <f t="shared" si="5"/>
        <v>13816785</v>
      </c>
      <c r="F17" s="34">
        <f t="shared" si="5"/>
        <v>67.460916539435985</v>
      </c>
      <c r="G17" s="33">
        <f t="shared" si="5"/>
        <v>13690202</v>
      </c>
      <c r="H17" s="34">
        <f t="shared" si="5"/>
        <v>69.813415309086039</v>
      </c>
      <c r="I17" s="33">
        <f t="shared" si="5"/>
        <v>13774156</v>
      </c>
      <c r="J17" s="34">
        <f t="shared" si="5"/>
        <v>67.69451669321289</v>
      </c>
      <c r="K17" s="49">
        <v>14509257</v>
      </c>
      <c r="L17" s="34">
        <v>68.932547876961223</v>
      </c>
      <c r="M17" s="49">
        <v>15264974</v>
      </c>
      <c r="N17" s="34">
        <v>65.667399154448532</v>
      </c>
      <c r="O17" s="49">
        <v>15381801</v>
      </c>
      <c r="P17" s="34">
        <v>70.5</v>
      </c>
    </row>
    <row r="18" spans="1:16" ht="22.5" customHeight="1" x14ac:dyDescent="0.15">
      <c r="A18" s="35"/>
      <c r="B18" s="29" t="s">
        <v>18</v>
      </c>
      <c r="C18" s="10">
        <v>214122</v>
      </c>
      <c r="D18" s="11">
        <f>C18/$C$7*100</f>
        <v>0.97076009234012961</v>
      </c>
      <c r="E18" s="10">
        <v>209940</v>
      </c>
      <c r="F18" s="11">
        <f>E18/$E$7*100</f>
        <v>1.0250390968875314</v>
      </c>
      <c r="G18" s="44">
        <v>197325</v>
      </c>
      <c r="H18" s="38">
        <f>G18/$G$7*100</f>
        <v>1.0062621556544895</v>
      </c>
      <c r="I18" s="44">
        <v>187954</v>
      </c>
      <c r="J18" s="11">
        <f>I18/$I$7*100</f>
        <v>0.92371940542535869</v>
      </c>
      <c r="K18" s="47">
        <v>182641</v>
      </c>
      <c r="L18" s="11">
        <v>0.86771565744517953</v>
      </c>
      <c r="M18" s="47">
        <v>191605</v>
      </c>
      <c r="N18" s="11">
        <v>0.82425309175031081</v>
      </c>
      <c r="O18" s="47">
        <v>175309</v>
      </c>
      <c r="P18" s="11">
        <v>0.8</v>
      </c>
    </row>
    <row r="19" spans="1:16" ht="22.5" customHeight="1" x14ac:dyDescent="0.15">
      <c r="A19" s="28"/>
      <c r="B19" s="30" t="s">
        <v>13</v>
      </c>
      <c r="C19" s="10">
        <v>32103</v>
      </c>
      <c r="D19" s="11">
        <f t="shared" ref="D19:D31" si="6">C19/$C$7*100</f>
        <v>0.1455446485853634</v>
      </c>
      <c r="E19" s="10">
        <v>26692</v>
      </c>
      <c r="F19" s="11">
        <f t="shared" ref="F19:F31" si="7">E19/$E$7*100</f>
        <v>0.13032458594894727</v>
      </c>
      <c r="G19" s="10">
        <v>23767</v>
      </c>
      <c r="H19" s="11">
        <f>G19/$G$7*100</f>
        <v>0.12120021615831877</v>
      </c>
      <c r="I19" s="10">
        <v>21094</v>
      </c>
      <c r="J19" s="11">
        <f t="shared" ref="J19:J31" si="8">I19/$I$7*100</f>
        <v>0.10366864838227713</v>
      </c>
      <c r="K19" s="47">
        <v>19029</v>
      </c>
      <c r="L19" s="11">
        <v>9.0405556504423001E-2</v>
      </c>
      <c r="M19" s="47">
        <v>17526</v>
      </c>
      <c r="N19" s="11">
        <v>7.5393959896745633E-2</v>
      </c>
      <c r="O19" s="47">
        <v>10046</v>
      </c>
      <c r="P19" s="11">
        <v>0.1</v>
      </c>
    </row>
    <row r="20" spans="1:16" ht="22.5" customHeight="1" x14ac:dyDescent="0.15">
      <c r="A20" s="28" t="s">
        <v>16</v>
      </c>
      <c r="B20" s="9" t="s">
        <v>35</v>
      </c>
      <c r="C20" s="10">
        <v>14595</v>
      </c>
      <c r="D20" s="11">
        <f t="shared" si="6"/>
        <v>6.6169023022875709E-2</v>
      </c>
      <c r="E20" s="10">
        <v>16264</v>
      </c>
      <c r="F20" s="11">
        <f t="shared" si="7"/>
        <v>7.9409525920638324E-2</v>
      </c>
      <c r="G20" s="10">
        <v>18390</v>
      </c>
      <c r="H20" s="11">
        <f t="shared" ref="H20:H31" si="9">G20/$G$7*100</f>
        <v>9.3780114240395604E-2</v>
      </c>
      <c r="I20" s="10">
        <v>34534</v>
      </c>
      <c r="J20" s="11">
        <f t="shared" si="8"/>
        <v>0.16972092079423337</v>
      </c>
      <c r="K20" s="47">
        <v>64224</v>
      </c>
      <c r="L20" s="11">
        <v>0.30512409800515333</v>
      </c>
      <c r="M20" s="47">
        <v>49117</v>
      </c>
      <c r="N20" s="11">
        <v>0.21129322881709775</v>
      </c>
      <c r="O20" s="47">
        <v>29975</v>
      </c>
      <c r="P20" s="11">
        <v>0.1</v>
      </c>
    </row>
    <row r="21" spans="1:16" ht="22.5" customHeight="1" x14ac:dyDescent="0.15">
      <c r="A21" s="28"/>
      <c r="B21" s="12" t="s">
        <v>37</v>
      </c>
      <c r="C21" s="10">
        <v>5439</v>
      </c>
      <c r="D21" s="11">
        <f t="shared" si="6"/>
        <v>2.4658671889100446E-2</v>
      </c>
      <c r="E21" s="10">
        <v>4649</v>
      </c>
      <c r="F21" s="11">
        <f t="shared" si="7"/>
        <v>2.2698898549252802E-2</v>
      </c>
      <c r="G21" s="10">
        <v>4944</v>
      </c>
      <c r="H21" s="11">
        <f t="shared" si="9"/>
        <v>2.5212011136732784E-2</v>
      </c>
      <c r="I21" s="10">
        <v>60385</v>
      </c>
      <c r="J21" s="11">
        <f t="shared" si="8"/>
        <v>0.29676833851160539</v>
      </c>
      <c r="K21" s="47">
        <v>39610</v>
      </c>
      <c r="L21" s="11">
        <v>0.18818456530244337</v>
      </c>
      <c r="M21" s="47">
        <v>52043</v>
      </c>
      <c r="N21" s="11">
        <v>0.22388039797479933</v>
      </c>
      <c r="O21" s="47">
        <v>22726</v>
      </c>
      <c r="P21" s="11">
        <v>0.1</v>
      </c>
    </row>
    <row r="22" spans="1:16" ht="22.5" customHeight="1" x14ac:dyDescent="0.15">
      <c r="A22" s="28"/>
      <c r="B22" s="30" t="s">
        <v>14</v>
      </c>
      <c r="C22" s="10">
        <v>612169</v>
      </c>
      <c r="D22" s="11">
        <f t="shared" si="6"/>
        <v>2.7753768177383216</v>
      </c>
      <c r="E22" s="10">
        <v>606292</v>
      </c>
      <c r="F22" s="11">
        <f t="shared" si="7"/>
        <v>2.9602410409170958</v>
      </c>
      <c r="G22" s="10">
        <v>609331</v>
      </c>
      <c r="H22" s="11">
        <f t="shared" si="9"/>
        <v>3.1072936808164489</v>
      </c>
      <c r="I22" s="10">
        <v>604138</v>
      </c>
      <c r="J22" s="11">
        <f t="shared" si="8"/>
        <v>2.9690987909534532</v>
      </c>
      <c r="K22" s="47">
        <v>722162</v>
      </c>
      <c r="L22" s="11">
        <v>3.4309452675572616</v>
      </c>
      <c r="M22" s="47">
        <v>1158507</v>
      </c>
      <c r="N22" s="11">
        <v>4.9837059396381997</v>
      </c>
      <c r="O22" s="47">
        <v>1034188</v>
      </c>
      <c r="P22" s="11">
        <v>4.7</v>
      </c>
    </row>
    <row r="23" spans="1:16" ht="22.5" customHeight="1" x14ac:dyDescent="0.15">
      <c r="A23" s="28" t="s">
        <v>25</v>
      </c>
      <c r="B23" s="36" t="s">
        <v>15</v>
      </c>
      <c r="C23" s="10">
        <v>97714</v>
      </c>
      <c r="D23" s="11">
        <f t="shared" si="6"/>
        <v>0.44300376263496244</v>
      </c>
      <c r="E23" s="10">
        <v>92260</v>
      </c>
      <c r="F23" s="11">
        <f t="shared" si="7"/>
        <v>0.45046254681739373</v>
      </c>
      <c r="G23" s="10">
        <v>96088</v>
      </c>
      <c r="H23" s="11">
        <f t="shared" si="9"/>
        <v>0.49000237178527095</v>
      </c>
      <c r="I23" s="10">
        <v>93722</v>
      </c>
      <c r="J23" s="11">
        <f>I23/$I$7*100</f>
        <v>0.4606064787941489</v>
      </c>
      <c r="K23" s="47">
        <v>89296</v>
      </c>
      <c r="L23" s="11">
        <v>0.42423955928419549</v>
      </c>
      <c r="M23" s="47">
        <v>89118</v>
      </c>
      <c r="N23" s="11">
        <v>0.38337092993713212</v>
      </c>
      <c r="O23" s="47">
        <v>84112</v>
      </c>
      <c r="P23" s="11">
        <v>0.4</v>
      </c>
    </row>
    <row r="24" spans="1:16" ht="22.5" customHeight="1" x14ac:dyDescent="0.15">
      <c r="A24" s="28"/>
      <c r="B24" s="30" t="s">
        <v>17</v>
      </c>
      <c r="C24" s="10">
        <v>72233</v>
      </c>
      <c r="D24" s="11">
        <f t="shared" si="6"/>
        <v>0.32748112641393501</v>
      </c>
      <c r="E24" s="10">
        <v>60471</v>
      </c>
      <c r="F24" s="11">
        <f t="shared" si="7"/>
        <v>0.29525168728153711</v>
      </c>
      <c r="G24" s="10">
        <v>77294</v>
      </c>
      <c r="H24" s="11">
        <f t="shared" si="9"/>
        <v>0.39416205275133975</v>
      </c>
      <c r="I24" s="10">
        <v>70106</v>
      </c>
      <c r="J24" s="11">
        <f t="shared" si="8"/>
        <v>0.34454320012742584</v>
      </c>
      <c r="K24" s="47">
        <v>28728</v>
      </c>
      <c r="L24" s="11">
        <v>0.13648488240365042</v>
      </c>
      <c r="M24" s="47">
        <v>49136</v>
      </c>
      <c r="N24" s="11">
        <v>0.21137496368175815</v>
      </c>
      <c r="O24" s="47">
        <v>47716</v>
      </c>
      <c r="P24" s="11">
        <v>0.2</v>
      </c>
    </row>
    <row r="25" spans="1:16" ht="22.5" customHeight="1" x14ac:dyDescent="0.15">
      <c r="A25" s="28"/>
      <c r="B25" s="30" t="s">
        <v>31</v>
      </c>
      <c r="C25" s="10">
        <v>48928</v>
      </c>
      <c r="D25" s="11">
        <f t="shared" si="6"/>
        <v>0.22182377241954523</v>
      </c>
      <c r="E25" s="10">
        <v>55467</v>
      </c>
      <c r="F25" s="11">
        <f t="shared" si="7"/>
        <v>0.27081948931628413</v>
      </c>
      <c r="G25" s="10">
        <v>53478</v>
      </c>
      <c r="H25" s="11">
        <f t="shared" si="9"/>
        <v>0.27271196026905253</v>
      </c>
      <c r="I25" s="10">
        <v>52376</v>
      </c>
      <c r="J25" s="11">
        <f t="shared" si="8"/>
        <v>0.25740727826254606</v>
      </c>
      <c r="K25" s="47">
        <v>52452</v>
      </c>
      <c r="L25" s="11">
        <v>0.24919608228335674</v>
      </c>
      <c r="M25" s="47">
        <v>24871</v>
      </c>
      <c r="N25" s="11">
        <v>0.10699093784046336</v>
      </c>
      <c r="O25" s="47">
        <v>28289</v>
      </c>
      <c r="P25" s="11">
        <v>0.1</v>
      </c>
    </row>
    <row r="26" spans="1:16" ht="22.5" customHeight="1" x14ac:dyDescent="0.15">
      <c r="A26" s="28" t="s">
        <v>26</v>
      </c>
      <c r="B26" s="30" t="s">
        <v>23</v>
      </c>
      <c r="C26" s="10">
        <v>110321</v>
      </c>
      <c r="D26" s="11">
        <f t="shared" si="6"/>
        <v>0.500159834800046</v>
      </c>
      <c r="E26" s="10">
        <v>131663</v>
      </c>
      <c r="F26" s="11">
        <f t="shared" si="7"/>
        <v>0.64284901692627916</v>
      </c>
      <c r="G26" s="10">
        <v>36569</v>
      </c>
      <c r="H26" s="11">
        <f t="shared" si="9"/>
        <v>0.18648423043268225</v>
      </c>
      <c r="I26" s="10">
        <v>35240</v>
      </c>
      <c r="J26" s="11">
        <f t="shared" si="8"/>
        <v>0.17319063093730191</v>
      </c>
      <c r="K26" s="47">
        <v>35094</v>
      </c>
      <c r="L26" s="11">
        <v>0.16672933942751697</v>
      </c>
      <c r="M26" s="47">
        <v>36443</v>
      </c>
      <c r="N26" s="11">
        <v>0.15677177225362895</v>
      </c>
      <c r="O26" s="47">
        <v>38826</v>
      </c>
      <c r="P26" s="11">
        <v>0.2</v>
      </c>
    </row>
    <row r="27" spans="1:16" ht="22.5" customHeight="1" x14ac:dyDescent="0.15">
      <c r="A27" s="28"/>
      <c r="B27" s="30" t="s">
        <v>19</v>
      </c>
      <c r="C27" s="13">
        <v>143399</v>
      </c>
      <c r="D27" s="11">
        <f t="shared" si="6"/>
        <v>0.6501248189419222</v>
      </c>
      <c r="E27" s="13">
        <v>247171</v>
      </c>
      <c r="F27" s="11">
        <f t="shared" si="7"/>
        <v>1.2068207040906354</v>
      </c>
      <c r="G27" s="13">
        <v>211728</v>
      </c>
      <c r="H27" s="11">
        <f t="shared" si="9"/>
        <v>1.0797104963507602</v>
      </c>
      <c r="I27" s="13">
        <v>104058</v>
      </c>
      <c r="J27" s="11">
        <f t="shared" si="8"/>
        <v>0.51140382162524856</v>
      </c>
      <c r="K27" s="47">
        <v>193800</v>
      </c>
      <c r="L27" s="11">
        <v>0.9207313495484355</v>
      </c>
      <c r="M27" s="47">
        <v>89223</v>
      </c>
      <c r="N27" s="11">
        <v>0.3838226226102554</v>
      </c>
      <c r="O27" s="47">
        <v>63196</v>
      </c>
      <c r="P27" s="11">
        <v>0.3</v>
      </c>
    </row>
    <row r="28" spans="1:16" ht="22.5" customHeight="1" x14ac:dyDescent="0.15">
      <c r="A28" s="28"/>
      <c r="B28" s="30" t="s">
        <v>36</v>
      </c>
      <c r="C28" s="10">
        <v>11655</v>
      </c>
      <c r="D28" s="11">
        <f t="shared" si="6"/>
        <v>5.2840011190929528E-2</v>
      </c>
      <c r="E28" s="10">
        <v>11331</v>
      </c>
      <c r="F28" s="11">
        <f t="shared" si="7"/>
        <v>5.5323987838585394E-2</v>
      </c>
      <c r="G28" s="10">
        <v>11069</v>
      </c>
      <c r="H28" s="11">
        <f t="shared" si="9"/>
        <v>5.6446551632786238E-2</v>
      </c>
      <c r="I28" s="10">
        <v>10846</v>
      </c>
      <c r="J28" s="11">
        <f t="shared" si="8"/>
        <v>5.330379066816051E-2</v>
      </c>
      <c r="K28" s="47">
        <v>9906</v>
      </c>
      <c r="L28" s="11">
        <v>0.05</v>
      </c>
      <c r="M28" s="47">
        <v>10596</v>
      </c>
      <c r="N28" s="11">
        <v>0.05</v>
      </c>
      <c r="O28" s="47">
        <v>9879</v>
      </c>
      <c r="P28" s="11">
        <v>0</v>
      </c>
    </row>
    <row r="29" spans="1:16" ht="22.5" customHeight="1" x14ac:dyDescent="0.15">
      <c r="A29" s="28" t="s">
        <v>27</v>
      </c>
      <c r="B29" s="30" t="s">
        <v>20</v>
      </c>
      <c r="C29" s="10">
        <v>3018922</v>
      </c>
      <c r="D29" s="11">
        <f t="shared" si="6"/>
        <v>13.686818727116545</v>
      </c>
      <c r="E29" s="10">
        <v>2424919</v>
      </c>
      <c r="F29" s="11">
        <f t="shared" si="7"/>
        <v>11.839748412810401</v>
      </c>
      <c r="G29" s="10">
        <v>2451547</v>
      </c>
      <c r="H29" s="11">
        <f t="shared" si="9"/>
        <v>12.501705150935244</v>
      </c>
      <c r="I29" s="10">
        <v>2430743</v>
      </c>
      <c r="J29" s="11">
        <f t="shared" si="8"/>
        <v>11.946138303530931</v>
      </c>
      <c r="K29" s="47">
        <v>2660936</v>
      </c>
      <c r="L29" s="11">
        <v>12.641935987316902</v>
      </c>
      <c r="M29" s="47">
        <v>3195642</v>
      </c>
      <c r="N29" s="11">
        <v>13.747124545952072</v>
      </c>
      <c r="O29" s="47">
        <v>2861902</v>
      </c>
      <c r="P29" s="11">
        <v>13.1</v>
      </c>
    </row>
    <row r="30" spans="1:16" ht="22.5" customHeight="1" x14ac:dyDescent="0.15">
      <c r="A30" s="37"/>
      <c r="B30" s="30" t="s">
        <v>21</v>
      </c>
      <c r="C30" s="10">
        <v>924129</v>
      </c>
      <c r="D30" s="11">
        <f t="shared" si="6"/>
        <v>4.1897028487226518</v>
      </c>
      <c r="E30" s="10">
        <v>807266</v>
      </c>
      <c r="F30" s="11">
        <f t="shared" si="7"/>
        <v>3.9415033418500993</v>
      </c>
      <c r="G30" s="10">
        <v>874869</v>
      </c>
      <c r="H30" s="11">
        <f t="shared" si="9"/>
        <v>4.4614091770190685</v>
      </c>
      <c r="I30" s="10">
        <v>950469</v>
      </c>
      <c r="J30" s="11">
        <f t="shared" si="8"/>
        <v>4.671178371065448</v>
      </c>
      <c r="K30" s="47">
        <v>812550</v>
      </c>
      <c r="L30" s="11">
        <v>3.8603728486872093</v>
      </c>
      <c r="M30" s="47">
        <v>943293</v>
      </c>
      <c r="N30" s="11">
        <v>4.0578908257948694</v>
      </c>
      <c r="O30" s="47">
        <v>915018</v>
      </c>
      <c r="P30" s="11">
        <v>4.2</v>
      </c>
    </row>
    <row r="31" spans="1:16" ht="22.5" customHeight="1" x14ac:dyDescent="0.15">
      <c r="A31" s="28"/>
      <c r="B31" s="30" t="s">
        <v>22</v>
      </c>
      <c r="C31" s="10">
        <v>1884800</v>
      </c>
      <c r="D31" s="11">
        <f t="shared" si="6"/>
        <v>8.5450753404259085</v>
      </c>
      <c r="E31" s="10">
        <v>1970000</v>
      </c>
      <c r="F31" s="11">
        <f t="shared" si="7"/>
        <v>9.6185911254093401</v>
      </c>
      <c r="G31" s="40">
        <v>1253100</v>
      </c>
      <c r="H31" s="39">
        <f t="shared" si="9"/>
        <v>6.3902045217313619</v>
      </c>
      <c r="I31" s="40">
        <v>1917700</v>
      </c>
      <c r="J31" s="11">
        <f t="shared" si="8"/>
        <v>9.4247353277089623</v>
      </c>
      <c r="K31" s="48">
        <v>1628800</v>
      </c>
      <c r="L31" s="39">
        <v>7.7383241596722998</v>
      </c>
      <c r="M31" s="48">
        <v>2073800</v>
      </c>
      <c r="N31" s="39">
        <v>8.9211453859335332</v>
      </c>
      <c r="O31" s="48">
        <v>1124600</v>
      </c>
      <c r="P31" s="39">
        <v>5.2</v>
      </c>
    </row>
    <row r="32" spans="1:16" ht="22.5" customHeight="1" x14ac:dyDescent="0.15">
      <c r="A32" s="31"/>
      <c r="B32" s="32" t="s">
        <v>24</v>
      </c>
      <c r="C32" s="33">
        <f t="shared" ref="C32:J32" si="10">SUM(C18:C31)</f>
        <v>7190529</v>
      </c>
      <c r="D32" s="34">
        <f t="shared" si="10"/>
        <v>32.599539496242237</v>
      </c>
      <c r="E32" s="33">
        <f t="shared" si="10"/>
        <v>6664385</v>
      </c>
      <c r="F32" s="34">
        <f t="shared" si="10"/>
        <v>32.539083460564022</v>
      </c>
      <c r="G32" s="33">
        <f t="shared" si="10"/>
        <v>5919499</v>
      </c>
      <c r="H32" s="34">
        <f t="shared" si="10"/>
        <v>30.18658469091395</v>
      </c>
      <c r="I32" s="33">
        <f t="shared" si="10"/>
        <v>6573365</v>
      </c>
      <c r="J32" s="34">
        <f t="shared" si="10"/>
        <v>32.305483306787103</v>
      </c>
      <c r="K32" s="49">
        <v>6539228</v>
      </c>
      <c r="L32" s="34">
        <v>31.070389353438024</v>
      </c>
      <c r="M32" s="49">
        <v>7980920</v>
      </c>
      <c r="N32" s="34">
        <v>34.337018602080867</v>
      </c>
      <c r="O32" s="49">
        <v>6445782</v>
      </c>
      <c r="P32" s="34">
        <v>29.5</v>
      </c>
    </row>
    <row r="33" spans="1:16" ht="22.5" customHeight="1" x14ac:dyDescent="0.15">
      <c r="J33" s="43"/>
      <c r="K33" s="43"/>
      <c r="L33" s="43"/>
      <c r="M33" s="57"/>
      <c r="N33" s="57"/>
      <c r="O33" s="57" t="s">
        <v>44</v>
      </c>
      <c r="P33" s="57"/>
    </row>
    <row r="34" spans="1:16" ht="22.5" customHeight="1" x14ac:dyDescent="0.15"/>
    <row r="35" spans="1:16" ht="22.5" customHeight="1" x14ac:dyDescent="0.15"/>
    <row r="36" spans="1:16" ht="38.25" customHeight="1" x14ac:dyDescent="0.15"/>
    <row r="37" spans="1:16" ht="22.5" customHeight="1" x14ac:dyDescent="0.1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45"/>
      <c r="L37" s="45"/>
      <c r="M37" s="45"/>
      <c r="N37" s="45"/>
      <c r="O37" s="51"/>
      <c r="P37" s="51"/>
    </row>
  </sheetData>
  <mergeCells count="9">
    <mergeCell ref="O3:P3"/>
    <mergeCell ref="O4:P4"/>
    <mergeCell ref="O33:P33"/>
    <mergeCell ref="M3:N3"/>
    <mergeCell ref="A37:J37"/>
    <mergeCell ref="I4:J4"/>
    <mergeCell ref="K4:L4"/>
    <mergeCell ref="M4:N4"/>
    <mergeCell ref="M33:N33"/>
  </mergeCells>
  <phoneticPr fontId="2"/>
  <dataValidations count="1">
    <dataValidation imeMode="off" allowBlank="1" showInputMessage="1" showErrorMessage="1" sqref="C4:D5 G1:H5 G38:H65537 G33:H36 C6:P32"/>
  </dataValidations>
  <printOptions horizontalCentered="1"/>
  <pageMargins left="0.78740157480314965" right="0.78740157480314965" top="0.59055118110236227" bottom="0.59055118110236227" header="0.51181102362204722" footer="0.51181102362204722"/>
  <pageSetup paperSize="9" scale="96" orientation="portrait" blackAndWhite="1" r:id="rId1"/>
  <headerFooter alignWithMargins="0"/>
  <ignoredErrors>
    <ignoredError sqref="D17:M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一般会計歳入(依存)・自主別）決算額 </vt:lpstr>
      <vt:lpstr>Sheet1</vt:lpstr>
      <vt:lpstr>'一般会計歳入(依存)・自主別）決算額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渡邉 彩</dc:creator>
  <cp:lastModifiedBy>FJ-USER</cp:lastModifiedBy>
  <cp:lastPrinted>2015-03-18T00:47:26Z</cp:lastPrinted>
  <dcterms:created xsi:type="dcterms:W3CDTF">2007-02-26T06:26:21Z</dcterms:created>
  <dcterms:modified xsi:type="dcterms:W3CDTF">2017-10-23T05:32:33Z</dcterms:modified>
</cp:coreProperties>
</file>