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1420" windowHeight="10575"/>
  </bookViews>
  <sheets>
    <sheet name="一般会計の概要" sheetId="1" r:id="rId1"/>
  </sheets>
  <definedNames>
    <definedName name="_xlnm.Print_Area" localSheetId="0">一般会計の概要!$A$1:$I$80</definedName>
  </definedNames>
  <calcPr calcId="145621"/>
</workbook>
</file>

<file path=xl/calcChain.xml><?xml version="1.0" encoding="utf-8"?>
<calcChain xmlns="http://schemas.openxmlformats.org/spreadsheetml/2006/main">
  <c r="I1" i="1" l="1"/>
  <c r="C4" i="1"/>
  <c r="E4" i="1"/>
  <c r="F4" i="1"/>
  <c r="H4" i="1"/>
  <c r="I4" i="1" s="1"/>
  <c r="E10" i="1"/>
  <c r="F10" i="1" s="1"/>
  <c r="E11" i="1"/>
  <c r="F11" i="1" s="1"/>
  <c r="C13" i="1"/>
  <c r="C44" i="1" s="1"/>
  <c r="D13" i="1"/>
  <c r="E14" i="1"/>
  <c r="F14" i="1" s="1"/>
  <c r="E15" i="1"/>
  <c r="F15" i="1" s="1"/>
  <c r="E16" i="1"/>
  <c r="F16" i="1" s="1"/>
  <c r="E17" i="1"/>
  <c r="F17" i="1" s="1"/>
  <c r="E18" i="1"/>
  <c r="F18" i="1" s="1"/>
  <c r="E19" i="1"/>
  <c r="F19" i="1" s="1"/>
  <c r="E20" i="1"/>
  <c r="F20" i="1" s="1"/>
  <c r="E21" i="1"/>
  <c r="F21" i="1" s="1"/>
  <c r="E22" i="1"/>
  <c r="F22" i="1" s="1"/>
  <c r="E23" i="1"/>
  <c r="F23" i="1" s="1"/>
  <c r="E24" i="1"/>
  <c r="F24" i="1" s="1"/>
  <c r="E25" i="1"/>
  <c r="F25" i="1" s="1"/>
  <c r="E26" i="1"/>
  <c r="F26" i="1" s="1"/>
  <c r="E27" i="1"/>
  <c r="F27" i="1" s="1"/>
  <c r="E28" i="1"/>
  <c r="F28" i="1" s="1"/>
  <c r="E29" i="1"/>
  <c r="F29" i="1" s="1"/>
  <c r="E30" i="1"/>
  <c r="E31" i="1"/>
  <c r="F31" i="1"/>
  <c r="E32" i="1"/>
  <c r="F32" i="1"/>
  <c r="E33" i="1"/>
  <c r="F33" i="1"/>
  <c r="E34" i="1"/>
  <c r="F34" i="1"/>
  <c r="E35" i="1"/>
  <c r="F35" i="1"/>
  <c r="E36" i="1"/>
  <c r="F36" i="1"/>
  <c r="E37" i="1"/>
  <c r="E38" i="1"/>
  <c r="E39" i="1"/>
  <c r="F39" i="1"/>
  <c r="E40" i="1"/>
  <c r="E41" i="1"/>
  <c r="D44" i="1"/>
  <c r="E45" i="1"/>
  <c r="F45" i="1"/>
  <c r="E46" i="1"/>
  <c r="F46" i="1"/>
  <c r="E47" i="1"/>
  <c r="F47" i="1"/>
  <c r="E48" i="1"/>
  <c r="F48" i="1"/>
  <c r="E49" i="1"/>
  <c r="F49" i="1"/>
  <c r="E50" i="1"/>
  <c r="F50" i="1"/>
  <c r="E51" i="1"/>
  <c r="F51" i="1"/>
  <c r="E52" i="1"/>
  <c r="F52" i="1"/>
  <c r="E53" i="1"/>
  <c r="F53" i="1"/>
  <c r="D56" i="1"/>
  <c r="E57" i="1"/>
  <c r="F57" i="1"/>
  <c r="E58" i="1"/>
  <c r="F58" i="1"/>
  <c r="E59" i="1"/>
  <c r="F59" i="1"/>
  <c r="E60" i="1"/>
  <c r="F60" i="1"/>
  <c r="E61" i="1"/>
  <c r="F61" i="1"/>
  <c r="E62" i="1"/>
  <c r="F62" i="1"/>
  <c r="E63" i="1"/>
  <c r="F63" i="1"/>
  <c r="E64" i="1"/>
  <c r="F64" i="1"/>
  <c r="C65" i="1"/>
  <c r="D65" i="1"/>
  <c r="E65" i="1" s="1"/>
  <c r="F65" i="1" s="1"/>
  <c r="D68" i="1"/>
  <c r="E69" i="1"/>
  <c r="F69" i="1"/>
  <c r="C70" i="1"/>
  <c r="D70" i="1"/>
  <c r="E70" i="1" s="1"/>
  <c r="F70" i="1" s="1"/>
  <c r="E71" i="1"/>
  <c r="F71" i="1"/>
  <c r="E72" i="1"/>
  <c r="F72" i="1"/>
  <c r="E73" i="1"/>
  <c r="F73" i="1"/>
  <c r="E74" i="1"/>
  <c r="F74" i="1"/>
  <c r="E75" i="1"/>
  <c r="F75" i="1"/>
  <c r="E76" i="1"/>
  <c r="F76" i="1"/>
  <c r="E77" i="1"/>
  <c r="F77" i="1"/>
  <c r="E78" i="1"/>
  <c r="F78" i="1"/>
  <c r="C79" i="1"/>
  <c r="D79" i="1"/>
  <c r="E79" i="1" s="1"/>
  <c r="F79" i="1" s="1"/>
  <c r="C56" i="1" l="1"/>
  <c r="C68" i="1" s="1"/>
</calcChain>
</file>

<file path=xl/comments1.xml><?xml version="1.0" encoding="utf-8"?>
<comments xmlns="http://schemas.openxmlformats.org/spreadsheetml/2006/main">
  <authors>
    <author xml:space="preserve"> </author>
  </authors>
  <commentList>
    <comment ref="B67" authorId="0">
      <text>
        <r>
          <rPr>
            <b/>
            <sz val="9"/>
            <color indexed="81"/>
            <rFont val="ＭＳ Ｐゴシック"/>
            <family val="3"/>
            <charset val="128"/>
          </rPr>
          <t>付属説明書P1を複写</t>
        </r>
      </text>
    </comment>
  </commentList>
</comments>
</file>

<file path=xl/sharedStrings.xml><?xml version="1.0" encoding="utf-8"?>
<sst xmlns="http://schemas.openxmlformats.org/spreadsheetml/2006/main" count="142" uniqueCount="130">
  <si>
    <t xml:space="preserve">                              </t>
    <phoneticPr fontId="5"/>
  </si>
  <si>
    <t>　総　　　合　　　計</t>
    <rPh sb="1" eb="2">
      <t>ソウ</t>
    </rPh>
    <rPh sb="5" eb="6">
      <t>ゴウ</t>
    </rPh>
    <rPh sb="9" eb="10">
      <t>ケイ</t>
    </rPh>
    <phoneticPr fontId="5"/>
  </si>
  <si>
    <t>収益的支出額と資本的支出額の合計額を記載</t>
    <rPh sb="0" eb="2">
      <t>シュウエキ</t>
    </rPh>
    <rPh sb="2" eb="3">
      <t>テキ</t>
    </rPh>
    <rPh sb="3" eb="5">
      <t>シシュツ</t>
    </rPh>
    <rPh sb="5" eb="6">
      <t>ガク</t>
    </rPh>
    <rPh sb="7" eb="10">
      <t>シホンテキ</t>
    </rPh>
    <rPh sb="10" eb="12">
      <t>シシュツ</t>
    </rPh>
    <rPh sb="12" eb="13">
      <t>ガク</t>
    </rPh>
    <rPh sb="14" eb="16">
      <t>ゴウケイ</t>
    </rPh>
    <rPh sb="16" eb="17">
      <t>ガク</t>
    </rPh>
    <rPh sb="18" eb="20">
      <t>キサイ</t>
    </rPh>
    <phoneticPr fontId="5"/>
  </si>
  <si>
    <t>水道事業会計</t>
    <rPh sb="0" eb="2">
      <t>スイドウ</t>
    </rPh>
    <rPh sb="2" eb="4">
      <t>ジギョウ</t>
    </rPh>
    <rPh sb="4" eb="6">
      <t>カイケイ</t>
    </rPh>
    <phoneticPr fontId="5"/>
  </si>
  <si>
    <t>駐車場周辺整備事業費の増</t>
    <rPh sb="0" eb="2">
      <t>チュウシャ</t>
    </rPh>
    <rPh sb="2" eb="3">
      <t>ジョウ</t>
    </rPh>
    <rPh sb="3" eb="5">
      <t>シュウヘン</t>
    </rPh>
    <rPh sb="5" eb="7">
      <t>セイビ</t>
    </rPh>
    <rPh sb="7" eb="9">
      <t>ジギョウ</t>
    </rPh>
    <rPh sb="9" eb="10">
      <t>ヒ</t>
    </rPh>
    <rPh sb="11" eb="12">
      <t>ゾウ</t>
    </rPh>
    <phoneticPr fontId="5"/>
  </si>
  <si>
    <t>墓地事業</t>
    <rPh sb="0" eb="2">
      <t>ボチ</t>
    </rPh>
    <rPh sb="2" eb="4">
      <t>ジギョウ</t>
    </rPh>
    <phoneticPr fontId="5"/>
  </si>
  <si>
    <t>流域下水道建設負担金、維持管理費負担金の増等</t>
    <rPh sb="0" eb="2">
      <t>リュウイキ</t>
    </rPh>
    <rPh sb="2" eb="5">
      <t>ゲスイドウ</t>
    </rPh>
    <rPh sb="5" eb="7">
      <t>ケンセツ</t>
    </rPh>
    <rPh sb="7" eb="10">
      <t>フタンキン</t>
    </rPh>
    <rPh sb="11" eb="13">
      <t>イジ</t>
    </rPh>
    <rPh sb="13" eb="16">
      <t>カンリヒ</t>
    </rPh>
    <rPh sb="16" eb="19">
      <t>フタンキン</t>
    </rPh>
    <rPh sb="20" eb="21">
      <t>ゾウ</t>
    </rPh>
    <rPh sb="21" eb="22">
      <t>トウ</t>
    </rPh>
    <phoneticPr fontId="5"/>
  </si>
  <si>
    <t>下水道事業</t>
    <rPh sb="0" eb="3">
      <t>ゲスイドウ</t>
    </rPh>
    <rPh sb="3" eb="5">
      <t>ジギョウ</t>
    </rPh>
    <phoneticPr fontId="5"/>
  </si>
  <si>
    <t>配水管路敷設替工事の増</t>
    <rPh sb="0" eb="2">
      <t>ハイスイ</t>
    </rPh>
    <rPh sb="2" eb="4">
      <t>カンロ</t>
    </rPh>
    <rPh sb="4" eb="6">
      <t>フセツ</t>
    </rPh>
    <rPh sb="6" eb="7">
      <t>ガ</t>
    </rPh>
    <rPh sb="7" eb="9">
      <t>コウジ</t>
    </rPh>
    <rPh sb="10" eb="11">
      <t>ゾウ</t>
    </rPh>
    <phoneticPr fontId="5"/>
  </si>
  <si>
    <t>十里木高原簡易水道</t>
    <rPh sb="0" eb="2">
      <t>ジュウリ</t>
    </rPh>
    <rPh sb="2" eb="3">
      <t>キ</t>
    </rPh>
    <rPh sb="3" eb="5">
      <t>コウゲン</t>
    </rPh>
    <rPh sb="5" eb="7">
      <t>カンイ</t>
    </rPh>
    <rPh sb="7" eb="9">
      <t>スイドウ</t>
    </rPh>
    <phoneticPr fontId="5"/>
  </si>
  <si>
    <t>土地取得</t>
    <rPh sb="0" eb="2">
      <t>トチ</t>
    </rPh>
    <rPh sb="2" eb="4">
      <t>シュトク</t>
    </rPh>
    <phoneticPr fontId="5"/>
  </si>
  <si>
    <t>介護保険</t>
    <rPh sb="0" eb="2">
      <t>カイゴ</t>
    </rPh>
    <rPh sb="2" eb="4">
      <t>ホケン</t>
    </rPh>
    <phoneticPr fontId="5"/>
  </si>
  <si>
    <t>後期高齢者医療事業</t>
    <rPh sb="0" eb="2">
      <t>コウキ</t>
    </rPh>
    <rPh sb="2" eb="5">
      <t>コウレイシャ</t>
    </rPh>
    <rPh sb="5" eb="7">
      <t>イリョウ</t>
    </rPh>
    <rPh sb="7" eb="9">
      <t>ジギョウ</t>
    </rPh>
    <phoneticPr fontId="5"/>
  </si>
  <si>
    <t>共同事業費拠出金、特定健診費の増等</t>
    <rPh sb="0" eb="2">
      <t>キョウドウ</t>
    </rPh>
    <rPh sb="2" eb="4">
      <t>ジギョウ</t>
    </rPh>
    <rPh sb="4" eb="5">
      <t>ヒ</t>
    </rPh>
    <rPh sb="5" eb="8">
      <t>キョシュツキン</t>
    </rPh>
    <rPh sb="9" eb="11">
      <t>トクテイ</t>
    </rPh>
    <rPh sb="11" eb="13">
      <t>ケンシン</t>
    </rPh>
    <rPh sb="13" eb="14">
      <t>ヒ</t>
    </rPh>
    <rPh sb="15" eb="16">
      <t>ゾウ</t>
    </rPh>
    <rPh sb="16" eb="17">
      <t>トウ</t>
    </rPh>
    <phoneticPr fontId="5"/>
  </si>
  <si>
    <t>国民健康保険</t>
    <rPh sb="0" eb="2">
      <t>コクミン</t>
    </rPh>
    <rPh sb="2" eb="4">
      <t>ケンコウ</t>
    </rPh>
    <rPh sb="4" eb="6">
      <t>ホケン</t>
    </rPh>
    <phoneticPr fontId="5"/>
  </si>
  <si>
    <t>特別会計</t>
    <rPh sb="0" eb="2">
      <t>トクベツ</t>
    </rPh>
    <rPh sb="2" eb="4">
      <t>カイケイ</t>
    </rPh>
    <phoneticPr fontId="5"/>
  </si>
  <si>
    <t>一般会計</t>
    <rPh sb="0" eb="2">
      <t>イッパン</t>
    </rPh>
    <rPh sb="2" eb="4">
      <t>カイケイ</t>
    </rPh>
    <phoneticPr fontId="5"/>
  </si>
  <si>
    <t>備　　　考</t>
    <rPh sb="0" eb="1">
      <t>ソナエ</t>
    </rPh>
    <rPh sb="4" eb="5">
      <t>コウ</t>
    </rPh>
    <phoneticPr fontId="5"/>
  </si>
  <si>
    <t>増減率</t>
    <rPh sb="0" eb="2">
      <t>ゾウゲン</t>
    </rPh>
    <rPh sb="2" eb="3">
      <t>リツ</t>
    </rPh>
    <phoneticPr fontId="5"/>
  </si>
  <si>
    <t>増減額</t>
    <rPh sb="0" eb="3">
      <t>ゾウゲンガク</t>
    </rPh>
    <phoneticPr fontId="5"/>
  </si>
  <si>
    <t>(単位：千円)</t>
    <rPh sb="1" eb="3">
      <t>タンイ</t>
    </rPh>
    <phoneticPr fontId="5"/>
  </si>
  <si>
    <t>※各種会計予算総括表</t>
    <phoneticPr fontId="5"/>
  </si>
  <si>
    <t>陸上競技場改修事業費の増等</t>
    <rPh sb="0" eb="2">
      <t>リクジョウ</t>
    </rPh>
    <rPh sb="2" eb="5">
      <t>キョウギジョウ</t>
    </rPh>
    <rPh sb="5" eb="7">
      <t>カイシュウ</t>
    </rPh>
    <rPh sb="7" eb="9">
      <t>ジギョウ</t>
    </rPh>
    <rPh sb="9" eb="10">
      <t>ヒ</t>
    </rPh>
    <rPh sb="11" eb="12">
      <t>ゾウ</t>
    </rPh>
    <rPh sb="12" eb="13">
      <t>トウ</t>
    </rPh>
    <phoneticPr fontId="5"/>
  </si>
  <si>
    <t>(2）単独事業費</t>
    <rPh sb="3" eb="5">
      <t>タンドク</t>
    </rPh>
    <rPh sb="5" eb="7">
      <t>ジギョウ</t>
    </rPh>
    <rPh sb="7" eb="8">
      <t>ヒ</t>
    </rPh>
    <phoneticPr fontId="5"/>
  </si>
  <si>
    <t>最終処分場（第二期）整備事業費の減等</t>
    <rPh sb="0" eb="2">
      <t>サイシュウ</t>
    </rPh>
    <rPh sb="2" eb="5">
      <t>ショブンジョウ</t>
    </rPh>
    <rPh sb="6" eb="7">
      <t>ダイ</t>
    </rPh>
    <rPh sb="7" eb="9">
      <t>２キ</t>
    </rPh>
    <rPh sb="10" eb="12">
      <t>セイビ</t>
    </rPh>
    <rPh sb="12" eb="14">
      <t>ジギョウ</t>
    </rPh>
    <rPh sb="14" eb="15">
      <t>ヒ</t>
    </rPh>
    <rPh sb="16" eb="17">
      <t>ゲン</t>
    </rPh>
    <rPh sb="17" eb="18">
      <t>トウ</t>
    </rPh>
    <phoneticPr fontId="5"/>
  </si>
  <si>
    <t>(1）補助事業費</t>
    <rPh sb="3" eb="5">
      <t>ホジョ</t>
    </rPh>
    <rPh sb="5" eb="7">
      <t>ジギョウ</t>
    </rPh>
    <rPh sb="7" eb="8">
      <t>ヒ</t>
    </rPh>
    <phoneticPr fontId="5"/>
  </si>
  <si>
    <t>救助工作車更新等車両整備事業費、市民体育館改修事業費の増等</t>
    <rPh sb="0" eb="2">
      <t>キュウジョ</t>
    </rPh>
    <rPh sb="2" eb="5">
      <t>コウサクシャ</t>
    </rPh>
    <rPh sb="5" eb="7">
      <t>コウシン</t>
    </rPh>
    <rPh sb="7" eb="8">
      <t>トウ</t>
    </rPh>
    <rPh sb="8" eb="10">
      <t>シャリョウ</t>
    </rPh>
    <rPh sb="10" eb="12">
      <t>セイビ</t>
    </rPh>
    <rPh sb="12" eb="14">
      <t>ジギョウ</t>
    </rPh>
    <rPh sb="14" eb="15">
      <t>ヒ</t>
    </rPh>
    <rPh sb="16" eb="18">
      <t>シミン</t>
    </rPh>
    <rPh sb="18" eb="21">
      <t>タイイクカン</t>
    </rPh>
    <rPh sb="21" eb="23">
      <t>カイシュウ</t>
    </rPh>
    <rPh sb="23" eb="25">
      <t>ジギョウ</t>
    </rPh>
    <rPh sb="25" eb="26">
      <t>ヒ</t>
    </rPh>
    <rPh sb="27" eb="28">
      <t>ゾウ</t>
    </rPh>
    <rPh sb="28" eb="29">
      <t>トウ</t>
    </rPh>
    <phoneticPr fontId="5"/>
  </si>
  <si>
    <t>・普通建設事業費</t>
    <rPh sb="1" eb="3">
      <t>フツウ</t>
    </rPh>
    <rPh sb="3" eb="5">
      <t>ケンセツ</t>
    </rPh>
    <rPh sb="5" eb="7">
      <t>ジギョウ</t>
    </rPh>
    <rPh sb="7" eb="8">
      <t>ヒ</t>
    </rPh>
    <phoneticPr fontId="5"/>
  </si>
  <si>
    <t>国保・十里木簡易水道特会繰出金の増</t>
    <rPh sb="3" eb="5">
      <t>ジュウリ</t>
    </rPh>
    <rPh sb="5" eb="6">
      <t>キ</t>
    </rPh>
    <rPh sb="6" eb="8">
      <t>カンイ</t>
    </rPh>
    <rPh sb="8" eb="10">
      <t>スイドウ</t>
    </rPh>
    <rPh sb="10" eb="11">
      <t>トク</t>
    </rPh>
    <rPh sb="16" eb="17">
      <t>ゾウ</t>
    </rPh>
    <phoneticPr fontId="5"/>
  </si>
  <si>
    <t>・繰出金</t>
    <rPh sb="1" eb="2">
      <t>ク</t>
    </rPh>
    <rPh sb="2" eb="3">
      <t>ダ</t>
    </rPh>
    <rPh sb="3" eb="4">
      <t>キン</t>
    </rPh>
    <phoneticPr fontId="5"/>
  </si>
  <si>
    <t>・投資、出資、貸付金</t>
    <rPh sb="1" eb="3">
      <t>トウシ</t>
    </rPh>
    <rPh sb="4" eb="6">
      <t>シュッシ</t>
    </rPh>
    <rPh sb="7" eb="9">
      <t>カシツケ</t>
    </rPh>
    <rPh sb="9" eb="10">
      <t>キン</t>
    </rPh>
    <phoneticPr fontId="5"/>
  </si>
  <si>
    <t>裾野長泉清掃施設組合負担金の減等</t>
    <rPh sb="0" eb="2">
      <t>スソノ</t>
    </rPh>
    <rPh sb="2" eb="4">
      <t>ナガイズミ</t>
    </rPh>
    <rPh sb="4" eb="6">
      <t>セイソウ</t>
    </rPh>
    <rPh sb="6" eb="8">
      <t>シセツ</t>
    </rPh>
    <rPh sb="8" eb="10">
      <t>クミアイ</t>
    </rPh>
    <rPh sb="10" eb="13">
      <t>フタンキン</t>
    </rPh>
    <rPh sb="14" eb="15">
      <t>ゲン</t>
    </rPh>
    <rPh sb="15" eb="16">
      <t>トウ</t>
    </rPh>
    <phoneticPr fontId="5"/>
  </si>
  <si>
    <t>・補助費等</t>
    <rPh sb="1" eb="3">
      <t>ホジョ</t>
    </rPh>
    <rPh sb="3" eb="4">
      <t>ヒ</t>
    </rPh>
    <rPh sb="4" eb="5">
      <t>トウ</t>
    </rPh>
    <phoneticPr fontId="5"/>
  </si>
  <si>
    <t>ﾏｲﾅﾝﾊﾞｰ制度導入関連事業費、防災費の増等</t>
    <rPh sb="6" eb="8">
      <t>セイド</t>
    </rPh>
    <rPh sb="8" eb="10">
      <t>ドウニュウ</t>
    </rPh>
    <rPh sb="10" eb="12">
      <t>カンレン</t>
    </rPh>
    <rPh sb="12" eb="14">
      <t>ジギョウ</t>
    </rPh>
    <rPh sb="14" eb="15">
      <t>ヒ</t>
    </rPh>
    <rPh sb="15" eb="16">
      <t>、</t>
    </rPh>
    <rPh sb="16" eb="18">
      <t>ボウサイ</t>
    </rPh>
    <rPh sb="17" eb="19">
      <t>ボウサイ</t>
    </rPh>
    <rPh sb="19" eb="20">
      <t>ヒ</t>
    </rPh>
    <rPh sb="21" eb="22">
      <t>ゾウ</t>
    </rPh>
    <rPh sb="22" eb="23">
      <t>トウ</t>
    </rPh>
    <phoneticPr fontId="5"/>
  </si>
  <si>
    <t>・物件費</t>
    <rPh sb="1" eb="4">
      <t>ブッケンヒ</t>
    </rPh>
    <phoneticPr fontId="5"/>
  </si>
  <si>
    <t>各種給付費の増</t>
    <rPh sb="0" eb="2">
      <t>カクシュ</t>
    </rPh>
    <rPh sb="2" eb="4">
      <t>キュウフ</t>
    </rPh>
    <rPh sb="4" eb="5">
      <t>ヒ</t>
    </rPh>
    <rPh sb="6" eb="7">
      <t>ゾウ</t>
    </rPh>
    <phoneticPr fontId="5"/>
  </si>
  <si>
    <t>・扶助費</t>
    <rPh sb="1" eb="4">
      <t>フジョヒ</t>
    </rPh>
    <phoneticPr fontId="5"/>
  </si>
  <si>
    <t>報酬・給与の改定及び職員（正規・再任用）数の増</t>
    <rPh sb="0" eb="2">
      <t>ホウシュウ</t>
    </rPh>
    <rPh sb="3" eb="5">
      <t>キュウヨ</t>
    </rPh>
    <rPh sb="6" eb="8">
      <t>カイテイ</t>
    </rPh>
    <rPh sb="8" eb="9">
      <t>オヨ</t>
    </rPh>
    <rPh sb="10" eb="12">
      <t>ショクイン</t>
    </rPh>
    <rPh sb="13" eb="15">
      <t>セイキ</t>
    </rPh>
    <rPh sb="16" eb="19">
      <t>サイニンヨウ</t>
    </rPh>
    <rPh sb="20" eb="21">
      <t>スウ</t>
    </rPh>
    <rPh sb="22" eb="23">
      <t>ゾウ</t>
    </rPh>
    <phoneticPr fontId="5"/>
  </si>
  <si>
    <t>･人件費</t>
    <rPh sb="1" eb="4">
      <t>ジンケンヒ</t>
    </rPh>
    <phoneticPr fontId="5"/>
  </si>
  <si>
    <t>　主な増減理由</t>
    <rPh sb="1" eb="2">
      <t>オモ</t>
    </rPh>
    <phoneticPr fontId="5"/>
  </si>
  <si>
    <t>（単位：千円）</t>
    <phoneticPr fontId="5"/>
  </si>
  <si>
    <t>〇性質別経費</t>
    <rPh sb="1" eb="3">
      <t>セイシツ</t>
    </rPh>
    <rPh sb="3" eb="4">
      <t>ベツ</t>
    </rPh>
    <rPh sb="4" eb="6">
      <t>ケイヒ</t>
    </rPh>
    <phoneticPr fontId="5"/>
  </si>
  <si>
    <t>元金・利子償還金の減</t>
    <rPh sb="0" eb="2">
      <t>ガンキン</t>
    </rPh>
    <rPh sb="3" eb="5">
      <t>リシ</t>
    </rPh>
    <rPh sb="5" eb="7">
      <t>ショウカン</t>
    </rPh>
    <rPh sb="7" eb="8">
      <t>キン</t>
    </rPh>
    <rPh sb="9" eb="10">
      <t>ゲン</t>
    </rPh>
    <phoneticPr fontId="5"/>
  </si>
  <si>
    <t>・公債費</t>
    <rPh sb="1" eb="4">
      <t>コウサイヒ</t>
    </rPh>
    <phoneticPr fontId="5"/>
  </si>
  <si>
    <t>東小耐震補強・大規模改修事業費、市民体育館改修事業費の増等</t>
    <rPh sb="0" eb="1">
      <t>ヒガシ</t>
    </rPh>
    <rPh sb="1" eb="2">
      <t>ショウ</t>
    </rPh>
    <rPh sb="2" eb="4">
      <t>タイシン</t>
    </rPh>
    <rPh sb="4" eb="6">
      <t>ホキョウ</t>
    </rPh>
    <rPh sb="7" eb="10">
      <t>ダイキボ</t>
    </rPh>
    <rPh sb="10" eb="12">
      <t>カイシュウ</t>
    </rPh>
    <rPh sb="12" eb="14">
      <t>ジギョウ</t>
    </rPh>
    <rPh sb="14" eb="15">
      <t>ヒ</t>
    </rPh>
    <rPh sb="16" eb="18">
      <t>シミン</t>
    </rPh>
    <rPh sb="18" eb="21">
      <t>タイイクカン</t>
    </rPh>
    <rPh sb="21" eb="23">
      <t>カイシュウ</t>
    </rPh>
    <rPh sb="23" eb="25">
      <t>ジギョウ</t>
    </rPh>
    <rPh sb="25" eb="26">
      <t>ヒ</t>
    </rPh>
    <rPh sb="27" eb="28">
      <t>ゾウ</t>
    </rPh>
    <rPh sb="28" eb="29">
      <t>トウ</t>
    </rPh>
    <phoneticPr fontId="5"/>
  </si>
  <si>
    <t>・教育費</t>
    <rPh sb="1" eb="4">
      <t>キョウイクヒ</t>
    </rPh>
    <phoneticPr fontId="5"/>
  </si>
  <si>
    <t>救助工作更新等車両整備事業費の増等</t>
    <rPh sb="0" eb="2">
      <t>キュウジョ</t>
    </rPh>
    <rPh sb="2" eb="4">
      <t>コウサク</t>
    </rPh>
    <rPh sb="4" eb="6">
      <t>コウシン</t>
    </rPh>
    <rPh sb="6" eb="7">
      <t>トウ</t>
    </rPh>
    <rPh sb="7" eb="9">
      <t>シャリョウ</t>
    </rPh>
    <rPh sb="9" eb="11">
      <t>セイビ</t>
    </rPh>
    <rPh sb="11" eb="13">
      <t>ジギョウ</t>
    </rPh>
    <rPh sb="13" eb="14">
      <t>ヒ</t>
    </rPh>
    <rPh sb="15" eb="16">
      <t>ゾウ</t>
    </rPh>
    <rPh sb="16" eb="17">
      <t>トウ</t>
    </rPh>
    <phoneticPr fontId="5"/>
  </si>
  <si>
    <t>・消防費</t>
    <rPh sb="1" eb="3">
      <t>ショウボウ</t>
    </rPh>
    <rPh sb="3" eb="4">
      <t>ヒ</t>
    </rPh>
    <phoneticPr fontId="5"/>
  </si>
  <si>
    <t>平松深良線街路費の増等</t>
    <rPh sb="0" eb="2">
      <t>ヒラマツ</t>
    </rPh>
    <rPh sb="2" eb="4">
      <t>フカラ</t>
    </rPh>
    <rPh sb="4" eb="5">
      <t>セン</t>
    </rPh>
    <rPh sb="5" eb="7">
      <t>ガイロ</t>
    </rPh>
    <rPh sb="7" eb="8">
      <t>ヒ</t>
    </rPh>
    <rPh sb="9" eb="10">
      <t>ゾウ</t>
    </rPh>
    <rPh sb="10" eb="11">
      <t>トウ</t>
    </rPh>
    <phoneticPr fontId="5"/>
  </si>
  <si>
    <t>・土木費</t>
    <rPh sb="1" eb="3">
      <t>ドボク</t>
    </rPh>
    <rPh sb="3" eb="4">
      <t>ヒ</t>
    </rPh>
    <phoneticPr fontId="5"/>
  </si>
  <si>
    <t>須山浅間神社周辺整備事業費の減等</t>
    <rPh sb="0" eb="2">
      <t>スヤマ</t>
    </rPh>
    <rPh sb="2" eb="4">
      <t>センゲン</t>
    </rPh>
    <rPh sb="4" eb="6">
      <t>ジンジャ</t>
    </rPh>
    <rPh sb="6" eb="8">
      <t>シュウヘン</t>
    </rPh>
    <rPh sb="8" eb="10">
      <t>セイビ</t>
    </rPh>
    <rPh sb="10" eb="12">
      <t>ジギョウ</t>
    </rPh>
    <rPh sb="12" eb="13">
      <t>ヒ</t>
    </rPh>
    <rPh sb="14" eb="15">
      <t>ゲン</t>
    </rPh>
    <rPh sb="15" eb="16">
      <t>トウ</t>
    </rPh>
    <phoneticPr fontId="5"/>
  </si>
  <si>
    <t>・商工費</t>
    <rPh sb="1" eb="3">
      <t>ショウコウ</t>
    </rPh>
    <rPh sb="3" eb="4">
      <t>ヒ</t>
    </rPh>
    <phoneticPr fontId="5"/>
  </si>
  <si>
    <t>集会所建設事業費の減等</t>
    <rPh sb="0" eb="3">
      <t>シュウカイショ</t>
    </rPh>
    <rPh sb="3" eb="5">
      <t>ケンセツ</t>
    </rPh>
    <rPh sb="5" eb="8">
      <t>ジギョウヒ</t>
    </rPh>
    <rPh sb="7" eb="8">
      <t>ヒ</t>
    </rPh>
    <rPh sb="9" eb="10">
      <t>ゲン</t>
    </rPh>
    <rPh sb="10" eb="11">
      <t>トウ</t>
    </rPh>
    <phoneticPr fontId="5"/>
  </si>
  <si>
    <t>・農林水産業費</t>
    <rPh sb="1" eb="3">
      <t>ノウリン</t>
    </rPh>
    <rPh sb="3" eb="6">
      <t>スイサンギョウ</t>
    </rPh>
    <rPh sb="6" eb="7">
      <t>ヒ</t>
    </rPh>
    <phoneticPr fontId="5"/>
  </si>
  <si>
    <t>最終処分場（第二期）整備事業費の減等</t>
    <rPh sb="0" eb="2">
      <t>サイシュウ</t>
    </rPh>
    <rPh sb="2" eb="5">
      <t>ショブンジョウ</t>
    </rPh>
    <rPh sb="6" eb="7">
      <t>ダイ</t>
    </rPh>
    <rPh sb="7" eb="8">
      <t>２</t>
    </rPh>
    <rPh sb="8" eb="9">
      <t>キ</t>
    </rPh>
    <rPh sb="10" eb="12">
      <t>セイビ</t>
    </rPh>
    <rPh sb="12" eb="14">
      <t>ジギョウ</t>
    </rPh>
    <rPh sb="14" eb="15">
      <t>ヒ</t>
    </rPh>
    <rPh sb="16" eb="17">
      <t>ゲン</t>
    </rPh>
    <rPh sb="17" eb="18">
      <t>トウ</t>
    </rPh>
    <phoneticPr fontId="5"/>
  </si>
  <si>
    <t>・衛生費</t>
    <rPh sb="1" eb="4">
      <t>エイセイヒ</t>
    </rPh>
    <phoneticPr fontId="5"/>
  </si>
  <si>
    <t>臨時福祉給付金、自立支援給付金、私立保育園運営費、国保繰出金の増等</t>
    <rPh sb="0" eb="2">
      <t>リンジ</t>
    </rPh>
    <rPh sb="2" eb="4">
      <t>フクシ</t>
    </rPh>
    <rPh sb="4" eb="7">
      <t>キュウフキン</t>
    </rPh>
    <rPh sb="8" eb="10">
      <t>ジリツ</t>
    </rPh>
    <rPh sb="10" eb="12">
      <t>シエン</t>
    </rPh>
    <rPh sb="12" eb="15">
      <t>キュウフキン</t>
    </rPh>
    <rPh sb="16" eb="18">
      <t>シリツ</t>
    </rPh>
    <rPh sb="18" eb="21">
      <t>ホイクエン</t>
    </rPh>
    <rPh sb="21" eb="23">
      <t>ウンエイ</t>
    </rPh>
    <rPh sb="23" eb="24">
      <t>ヒ</t>
    </rPh>
    <rPh sb="25" eb="27">
      <t>コクホ</t>
    </rPh>
    <rPh sb="27" eb="29">
      <t>クリダ</t>
    </rPh>
    <rPh sb="29" eb="30">
      <t>キン</t>
    </rPh>
    <rPh sb="31" eb="32">
      <t>ゾウ</t>
    </rPh>
    <rPh sb="32" eb="33">
      <t>トウ</t>
    </rPh>
    <phoneticPr fontId="5"/>
  </si>
  <si>
    <t>・民生費</t>
    <rPh sb="1" eb="3">
      <t>ミンセイ</t>
    </rPh>
    <rPh sb="3" eb="4">
      <t>ヒ</t>
    </rPh>
    <phoneticPr fontId="5"/>
  </si>
  <si>
    <t>ﾏｲﾅﾝﾊﾞｰ制度導入関連事業費、防災費の増等</t>
    <rPh sb="6" eb="8">
      <t>セイド</t>
    </rPh>
    <rPh sb="8" eb="10">
      <t>ドウニュウ</t>
    </rPh>
    <rPh sb="10" eb="12">
      <t>カンレン</t>
    </rPh>
    <rPh sb="12" eb="14">
      <t>ジギョウ</t>
    </rPh>
    <rPh sb="14" eb="15">
      <t>ヒ</t>
    </rPh>
    <rPh sb="15" eb="16">
      <t>ヒ</t>
    </rPh>
    <rPh sb="17" eb="19">
      <t>ボウサイ</t>
    </rPh>
    <rPh sb="19" eb="20">
      <t>ヒ</t>
    </rPh>
    <rPh sb="21" eb="22">
      <t>ゾウ</t>
    </rPh>
    <rPh sb="22" eb="23">
      <t>トウ</t>
    </rPh>
    <phoneticPr fontId="5"/>
  </si>
  <si>
    <t>・総務費</t>
    <rPh sb="1" eb="4">
      <t>ソウムヒ</t>
    </rPh>
    <phoneticPr fontId="5"/>
  </si>
  <si>
    <t>〇目的別経費</t>
    <rPh sb="1" eb="3">
      <t>モクテキ</t>
    </rPh>
    <rPh sb="3" eb="4">
      <t>ベツ</t>
    </rPh>
    <rPh sb="4" eb="6">
      <t>ケイヒ</t>
    </rPh>
    <phoneticPr fontId="5"/>
  </si>
  <si>
    <t>歳出の主な増減</t>
    <rPh sb="0" eb="2">
      <t>サイシュツ</t>
    </rPh>
    <rPh sb="3" eb="4">
      <t>オモ</t>
    </rPh>
    <rPh sb="5" eb="7">
      <t>ゾウゲン</t>
    </rPh>
    <phoneticPr fontId="5"/>
  </si>
  <si>
    <t>皆減</t>
    <rPh sb="0" eb="1">
      <t>ミナ</t>
    </rPh>
    <rPh sb="1" eb="2">
      <t>ゲン</t>
    </rPh>
    <phoneticPr fontId="5"/>
  </si>
  <si>
    <t>・臨時財政対策債</t>
    <rPh sb="1" eb="3">
      <t>リンジ</t>
    </rPh>
    <rPh sb="3" eb="5">
      <t>ザイセイ</t>
    </rPh>
    <rPh sb="5" eb="7">
      <t>タイサク</t>
    </rPh>
    <rPh sb="7" eb="8">
      <t>サイ</t>
    </rPh>
    <phoneticPr fontId="5"/>
  </si>
  <si>
    <t>裾野市民体育館改修工事（H27～H28）</t>
    <rPh sb="0" eb="2">
      <t>スソノ</t>
    </rPh>
    <rPh sb="2" eb="4">
      <t>シミン</t>
    </rPh>
    <rPh sb="4" eb="6">
      <t>タイイク</t>
    </rPh>
    <rPh sb="6" eb="7">
      <t>カン</t>
    </rPh>
    <rPh sb="7" eb="9">
      <t>カイシュウ</t>
    </rPh>
    <rPh sb="9" eb="11">
      <t>コウジ</t>
    </rPh>
    <phoneticPr fontId="5"/>
  </si>
  <si>
    <t>大幅増</t>
    <rPh sb="0" eb="2">
      <t>オオハバ</t>
    </rPh>
    <rPh sb="2" eb="3">
      <t>ゾウ</t>
    </rPh>
    <phoneticPr fontId="5"/>
  </si>
  <si>
    <t>・市民体育館改修事業費</t>
    <rPh sb="1" eb="3">
      <t>シミン</t>
    </rPh>
    <rPh sb="3" eb="6">
      <t>タイイクカン</t>
    </rPh>
    <rPh sb="6" eb="8">
      <t>カイシュウ</t>
    </rPh>
    <rPh sb="8" eb="10">
      <t>ジギョウ</t>
    </rPh>
    <rPh sb="10" eb="11">
      <t>ヒ</t>
    </rPh>
    <phoneticPr fontId="5"/>
  </si>
  <si>
    <t>ﾄｲﾚ・受水槽改修工事</t>
    <rPh sb="4" eb="7">
      <t>ジュスイソウ</t>
    </rPh>
    <rPh sb="7" eb="9">
      <t>カイシュウ</t>
    </rPh>
    <rPh sb="9" eb="11">
      <t>コウジ</t>
    </rPh>
    <phoneticPr fontId="5"/>
  </si>
  <si>
    <t>・中学校整備事業費</t>
    <rPh sb="1" eb="4">
      <t>チュウガッコウ</t>
    </rPh>
    <rPh sb="4" eb="6">
      <t>セイビ</t>
    </rPh>
    <rPh sb="6" eb="8">
      <t>ジギョウ</t>
    </rPh>
    <rPh sb="8" eb="9">
      <t>ヒ</t>
    </rPh>
    <phoneticPr fontId="5"/>
  </si>
  <si>
    <t>東小耐震補強・大規模改修工事
ﾄｲﾚ改修工事</t>
    <rPh sb="0" eb="1">
      <t>ヒガシ</t>
    </rPh>
    <rPh sb="1" eb="2">
      <t>ショウ</t>
    </rPh>
    <rPh sb="2" eb="4">
      <t>タイシン</t>
    </rPh>
    <rPh sb="4" eb="6">
      <t>ホキョウ</t>
    </rPh>
    <rPh sb="7" eb="10">
      <t>ダイキボ</t>
    </rPh>
    <rPh sb="10" eb="12">
      <t>カイシュウ</t>
    </rPh>
    <rPh sb="12" eb="14">
      <t>コウジ</t>
    </rPh>
    <rPh sb="18" eb="20">
      <t>カイシュウ</t>
    </rPh>
    <rPh sb="20" eb="22">
      <t>コウジ</t>
    </rPh>
    <phoneticPr fontId="5"/>
  </si>
  <si>
    <t>・小学校整備事業費</t>
    <rPh sb="1" eb="4">
      <t>ショウガッコウ</t>
    </rPh>
    <rPh sb="4" eb="6">
      <t>セイビ</t>
    </rPh>
    <rPh sb="6" eb="8">
      <t>ジギョウ</t>
    </rPh>
    <rPh sb="8" eb="9">
      <t>ヒ</t>
    </rPh>
    <phoneticPr fontId="5"/>
  </si>
  <si>
    <t>化学消防車及び救助工作車整備事業</t>
    <rPh sb="0" eb="2">
      <t>カガク</t>
    </rPh>
    <rPh sb="2" eb="5">
      <t>ショウボウシャ</t>
    </rPh>
    <rPh sb="5" eb="6">
      <t>オヨ</t>
    </rPh>
    <rPh sb="7" eb="9">
      <t>キュウジョ</t>
    </rPh>
    <rPh sb="9" eb="11">
      <t>コウサク</t>
    </rPh>
    <rPh sb="11" eb="12">
      <t>シャ</t>
    </rPh>
    <rPh sb="12" eb="14">
      <t>セイビ</t>
    </rPh>
    <rPh sb="14" eb="16">
      <t>ジギョウ</t>
    </rPh>
    <phoneticPr fontId="5"/>
  </si>
  <si>
    <t>・消防車両整備事業費</t>
    <rPh sb="1" eb="3">
      <t>ショウボウ</t>
    </rPh>
    <rPh sb="3" eb="5">
      <t>シャリョウ</t>
    </rPh>
    <rPh sb="5" eb="7">
      <t>セイビ</t>
    </rPh>
    <rPh sb="7" eb="10">
      <t>ジギョウヒ</t>
    </rPh>
    <phoneticPr fontId="5"/>
  </si>
  <si>
    <t>・2市1町通信指令施設整備事業費</t>
    <rPh sb="2" eb="3">
      <t>シ</t>
    </rPh>
    <rPh sb="4" eb="5">
      <t>チョウ</t>
    </rPh>
    <rPh sb="5" eb="7">
      <t>ツウシン</t>
    </rPh>
    <rPh sb="7" eb="9">
      <t>シレイ</t>
    </rPh>
    <rPh sb="9" eb="11">
      <t>シセツ</t>
    </rPh>
    <rPh sb="11" eb="12">
      <t>タダシ</t>
    </rPh>
    <rPh sb="12" eb="13">
      <t>ソナエ</t>
    </rPh>
    <rPh sb="13" eb="15">
      <t>ジギョウ</t>
    </rPh>
    <rPh sb="15" eb="16">
      <t>ヒ</t>
    </rPh>
    <phoneticPr fontId="5"/>
  </si>
  <si>
    <t>平松深良線（公文名工区）外</t>
    <rPh sb="0" eb="2">
      <t>ヒラマツ</t>
    </rPh>
    <rPh sb="2" eb="4">
      <t>フカラ</t>
    </rPh>
    <rPh sb="4" eb="5">
      <t>セン</t>
    </rPh>
    <rPh sb="6" eb="7">
      <t>コウ</t>
    </rPh>
    <rPh sb="7" eb="8">
      <t>ブン</t>
    </rPh>
    <rPh sb="8" eb="9">
      <t>ナ</t>
    </rPh>
    <rPh sb="9" eb="11">
      <t>コウク</t>
    </rPh>
    <rPh sb="12" eb="13">
      <t>ソト</t>
    </rPh>
    <phoneticPr fontId="5"/>
  </si>
  <si>
    <t>・街路事業費</t>
    <rPh sb="1" eb="3">
      <t>ガイロ</t>
    </rPh>
    <rPh sb="3" eb="5">
      <t>ジギョウ</t>
    </rPh>
    <rPh sb="5" eb="6">
      <t>ヒ</t>
    </rPh>
    <phoneticPr fontId="5"/>
  </si>
  <si>
    <t>・土地区画整理事業費</t>
    <rPh sb="1" eb="3">
      <t>トチ</t>
    </rPh>
    <rPh sb="3" eb="5">
      <t>クカク</t>
    </rPh>
    <rPh sb="5" eb="7">
      <t>セイリ</t>
    </rPh>
    <rPh sb="7" eb="9">
      <t>ジギョウ</t>
    </rPh>
    <rPh sb="9" eb="10">
      <t>ヒ</t>
    </rPh>
    <phoneticPr fontId="5"/>
  </si>
  <si>
    <t>市道2-18号線外</t>
    <rPh sb="0" eb="2">
      <t>シドウ</t>
    </rPh>
    <rPh sb="6" eb="8">
      <t>ゴウセン</t>
    </rPh>
    <rPh sb="8" eb="9">
      <t>ソト</t>
    </rPh>
    <phoneticPr fontId="5"/>
  </si>
  <si>
    <t>・社会資本整備総合交付金事業費</t>
    <rPh sb="1" eb="3">
      <t>シャカイ</t>
    </rPh>
    <rPh sb="3" eb="5">
      <t>シホン</t>
    </rPh>
    <rPh sb="5" eb="7">
      <t>セイビ</t>
    </rPh>
    <rPh sb="7" eb="9">
      <t>ソウゴウ</t>
    </rPh>
    <rPh sb="9" eb="12">
      <t>コウフキン</t>
    </rPh>
    <rPh sb="12" eb="14">
      <t>ジギョウ</t>
    </rPh>
    <rPh sb="14" eb="15">
      <t>ヒ</t>
    </rPh>
    <phoneticPr fontId="5"/>
  </si>
  <si>
    <t>野添橋外</t>
    <rPh sb="0" eb="2">
      <t>ノゾエ</t>
    </rPh>
    <rPh sb="2" eb="3">
      <t>ハシ</t>
    </rPh>
    <rPh sb="3" eb="4">
      <t>ソト</t>
    </rPh>
    <phoneticPr fontId="5"/>
  </si>
  <si>
    <t>・橋梁維持費</t>
    <rPh sb="1" eb="3">
      <t>キョウリョウ</t>
    </rPh>
    <rPh sb="3" eb="6">
      <t>イジヒ</t>
    </rPh>
    <rPh sb="5" eb="6">
      <t>ヒ</t>
    </rPh>
    <phoneticPr fontId="5"/>
  </si>
  <si>
    <t>市道1-5号線外</t>
    <rPh sb="0" eb="2">
      <t>シドウ</t>
    </rPh>
    <rPh sb="5" eb="6">
      <t>ゴウ</t>
    </rPh>
    <rPh sb="6" eb="7">
      <t>セン</t>
    </rPh>
    <rPh sb="7" eb="8">
      <t>ソト</t>
    </rPh>
    <phoneticPr fontId="5"/>
  </si>
  <si>
    <t>・道路新設改良費</t>
    <rPh sb="1" eb="3">
      <t>ドウロ</t>
    </rPh>
    <rPh sb="3" eb="5">
      <t>シンセツ</t>
    </rPh>
    <rPh sb="5" eb="7">
      <t>カイリョウ</t>
    </rPh>
    <rPh sb="7" eb="8">
      <t>ヒ</t>
    </rPh>
    <phoneticPr fontId="5"/>
  </si>
  <si>
    <t>皆減</t>
    <rPh sb="0" eb="2">
      <t>カイゲン</t>
    </rPh>
    <phoneticPr fontId="5"/>
  </si>
  <si>
    <t>・最終処分場（第二期）整備事業費</t>
    <phoneticPr fontId="5"/>
  </si>
  <si>
    <t>○市債</t>
    <rPh sb="1" eb="3">
      <t>シサイ</t>
    </rPh>
    <phoneticPr fontId="5"/>
  </si>
  <si>
    <t>財政調整基金（818,580千円）
都市施設建設基金（330,000千円）</t>
    <rPh sb="0" eb="2">
      <t>ザイセイ</t>
    </rPh>
    <rPh sb="2" eb="4">
      <t>チョウセイ</t>
    </rPh>
    <rPh sb="4" eb="6">
      <t>キキン</t>
    </rPh>
    <rPh sb="14" eb="16">
      <t>センエン</t>
    </rPh>
    <rPh sb="18" eb="20">
      <t>トシ</t>
    </rPh>
    <rPh sb="20" eb="22">
      <t>シセツ</t>
    </rPh>
    <rPh sb="22" eb="24">
      <t>ケンセツ</t>
    </rPh>
    <rPh sb="24" eb="26">
      <t>キキン</t>
    </rPh>
    <rPh sb="34" eb="35">
      <t>セン</t>
    </rPh>
    <rPh sb="35" eb="36">
      <t>エン</t>
    </rPh>
    <phoneticPr fontId="5"/>
  </si>
  <si>
    <t>○繰入金</t>
    <rPh sb="1" eb="3">
      <t>クリイレ</t>
    </rPh>
    <rPh sb="3" eb="4">
      <t>キン</t>
    </rPh>
    <phoneticPr fontId="5"/>
  </si>
  <si>
    <t>扶助費県負担金の増等</t>
    <rPh sb="0" eb="3">
      <t>フジョヒ</t>
    </rPh>
    <rPh sb="3" eb="4">
      <t>ケン</t>
    </rPh>
    <rPh sb="4" eb="6">
      <t>フタン</t>
    </rPh>
    <rPh sb="6" eb="7">
      <t>キン</t>
    </rPh>
    <rPh sb="7" eb="8">
      <t>セキガネ</t>
    </rPh>
    <rPh sb="8" eb="9">
      <t>ゾウ</t>
    </rPh>
    <rPh sb="9" eb="10">
      <t>トウ</t>
    </rPh>
    <phoneticPr fontId="5"/>
  </si>
  <si>
    <t>○県支出金</t>
    <rPh sb="1" eb="2">
      <t>ケン</t>
    </rPh>
    <rPh sb="2" eb="5">
      <t>シシュツキン</t>
    </rPh>
    <phoneticPr fontId="5"/>
  </si>
  <si>
    <t>扶助費国庫負担金の増等</t>
    <rPh sb="0" eb="2">
      <t>フジョ</t>
    </rPh>
    <rPh sb="2" eb="3">
      <t>ヒ</t>
    </rPh>
    <rPh sb="3" eb="5">
      <t>コッコ</t>
    </rPh>
    <rPh sb="5" eb="7">
      <t>フタン</t>
    </rPh>
    <rPh sb="7" eb="8">
      <t>キン</t>
    </rPh>
    <rPh sb="9" eb="10">
      <t>ゾウ</t>
    </rPh>
    <rPh sb="10" eb="11">
      <t>トウ</t>
    </rPh>
    <phoneticPr fontId="5"/>
  </si>
  <si>
    <t>○国庫支出金</t>
    <rPh sb="1" eb="3">
      <t>コッコ</t>
    </rPh>
    <rPh sb="3" eb="6">
      <t>シシュツキン</t>
    </rPh>
    <phoneticPr fontId="5"/>
  </si>
  <si>
    <t>普通交付税　 50,000千円→0
特別交付税　100,000千円</t>
    <rPh sb="0" eb="2">
      <t>フツウ</t>
    </rPh>
    <rPh sb="2" eb="5">
      <t>コウフゼイ</t>
    </rPh>
    <rPh sb="13" eb="15">
      <t>センエン</t>
    </rPh>
    <rPh sb="18" eb="20">
      <t>トクベツ</t>
    </rPh>
    <rPh sb="20" eb="22">
      <t>コウフ</t>
    </rPh>
    <rPh sb="22" eb="23">
      <t>ゼイ</t>
    </rPh>
    <rPh sb="31" eb="32">
      <t>セン</t>
    </rPh>
    <rPh sb="32" eb="33">
      <t>エン</t>
    </rPh>
    <phoneticPr fontId="5"/>
  </si>
  <si>
    <t>○地方交付税</t>
    <rPh sb="1" eb="3">
      <t>チホウ</t>
    </rPh>
    <rPh sb="3" eb="6">
      <t>コウフゼイ</t>
    </rPh>
    <phoneticPr fontId="5"/>
  </si>
  <si>
    <t>○国有提供施設等所在市町村助成交付金</t>
    <rPh sb="1" eb="3">
      <t>コクユウ</t>
    </rPh>
    <rPh sb="3" eb="5">
      <t>テイキョウ</t>
    </rPh>
    <rPh sb="5" eb="7">
      <t>シセツ</t>
    </rPh>
    <rPh sb="7" eb="8">
      <t>トウ</t>
    </rPh>
    <rPh sb="8" eb="10">
      <t>ショザイ</t>
    </rPh>
    <rPh sb="10" eb="13">
      <t>シチョウソン</t>
    </rPh>
    <rPh sb="13" eb="15">
      <t>ジョセイ</t>
    </rPh>
    <rPh sb="15" eb="18">
      <t>コウフキン</t>
    </rPh>
    <phoneticPr fontId="5"/>
  </si>
  <si>
    <t>税率改正による増</t>
    <rPh sb="0" eb="2">
      <t>ゼイリツ</t>
    </rPh>
    <rPh sb="2" eb="4">
      <t>カイセイ</t>
    </rPh>
    <rPh sb="7" eb="8">
      <t>ゾウ</t>
    </rPh>
    <phoneticPr fontId="5"/>
  </si>
  <si>
    <t>○地方消費税交付金</t>
    <rPh sb="1" eb="3">
      <t>チホウ</t>
    </rPh>
    <rPh sb="3" eb="6">
      <t>ショウヒゼイ</t>
    </rPh>
    <rPh sb="6" eb="9">
      <t>コウフキン</t>
    </rPh>
    <phoneticPr fontId="5"/>
  </si>
  <si>
    <t>・都市計画税</t>
    <rPh sb="1" eb="5">
      <t>トシケイカク</t>
    </rPh>
    <rPh sb="5" eb="6">
      <t>ゼイ</t>
    </rPh>
    <phoneticPr fontId="5"/>
  </si>
  <si>
    <t>・市たばこ税</t>
    <rPh sb="1" eb="2">
      <t>シ</t>
    </rPh>
    <rPh sb="5" eb="6">
      <t>ゼイ</t>
    </rPh>
    <phoneticPr fontId="5"/>
  </si>
  <si>
    <t>設備投資の実績見込みによる減</t>
    <rPh sb="0" eb="2">
      <t>セツビ</t>
    </rPh>
    <rPh sb="2" eb="4">
      <t>トウシ</t>
    </rPh>
    <rPh sb="5" eb="7">
      <t>ジッセキ</t>
    </rPh>
    <rPh sb="7" eb="9">
      <t>ミコ</t>
    </rPh>
    <rPh sb="13" eb="14">
      <t>ゲン</t>
    </rPh>
    <phoneticPr fontId="5"/>
  </si>
  <si>
    <t>　　償却資産</t>
    <rPh sb="2" eb="4">
      <t>ショウキャク</t>
    </rPh>
    <rPh sb="4" eb="6">
      <t>シサン</t>
    </rPh>
    <phoneticPr fontId="5"/>
  </si>
  <si>
    <t>評価替えによる減</t>
    <rPh sb="0" eb="2">
      <t>ヒョウカ</t>
    </rPh>
    <rPh sb="2" eb="3">
      <t>ガ</t>
    </rPh>
    <rPh sb="7" eb="8">
      <t>ゲン</t>
    </rPh>
    <phoneticPr fontId="5"/>
  </si>
  <si>
    <t>　　家屋</t>
    <rPh sb="2" eb="4">
      <t>カオク</t>
    </rPh>
    <phoneticPr fontId="5"/>
  </si>
  <si>
    <t>負担調整措置等による増</t>
    <rPh sb="0" eb="2">
      <t>フタン</t>
    </rPh>
    <rPh sb="2" eb="4">
      <t>チョウセイ</t>
    </rPh>
    <rPh sb="4" eb="6">
      <t>ソチ</t>
    </rPh>
    <rPh sb="6" eb="7">
      <t>トウ</t>
    </rPh>
    <rPh sb="10" eb="11">
      <t>ゾウ</t>
    </rPh>
    <phoneticPr fontId="5"/>
  </si>
  <si>
    <t>　　土地　　　</t>
    <rPh sb="2" eb="4">
      <t>トチ</t>
    </rPh>
    <phoneticPr fontId="5"/>
  </si>
  <si>
    <t>・固定資産税</t>
    <rPh sb="1" eb="3">
      <t>コテイ</t>
    </rPh>
    <rPh sb="3" eb="6">
      <t>シサンゼイ</t>
    </rPh>
    <phoneticPr fontId="5"/>
  </si>
  <si>
    <t>大手企業の実績見込みによる増</t>
    <rPh sb="0" eb="2">
      <t>オオテ</t>
    </rPh>
    <rPh sb="2" eb="4">
      <t>キギョウ</t>
    </rPh>
    <rPh sb="5" eb="7">
      <t>ジッセキ</t>
    </rPh>
    <rPh sb="7" eb="9">
      <t>ミコ</t>
    </rPh>
    <rPh sb="13" eb="14">
      <t>ゾウ</t>
    </rPh>
    <phoneticPr fontId="5"/>
  </si>
  <si>
    <t>・法人市民税</t>
    <rPh sb="1" eb="3">
      <t>ホウジン</t>
    </rPh>
    <rPh sb="3" eb="6">
      <t>シミンゼイ</t>
    </rPh>
    <phoneticPr fontId="5"/>
  </si>
  <si>
    <t>・個人市民税</t>
    <rPh sb="1" eb="3">
      <t>コジン</t>
    </rPh>
    <rPh sb="3" eb="6">
      <t>シミンゼイ</t>
    </rPh>
    <phoneticPr fontId="5"/>
  </si>
  <si>
    <t>○市税</t>
    <rPh sb="1" eb="3">
      <t>シゼイ</t>
    </rPh>
    <phoneticPr fontId="5"/>
  </si>
  <si>
    <t>主な増減理由</t>
    <rPh sb="0" eb="1">
      <t>オモ</t>
    </rPh>
    <phoneticPr fontId="5"/>
  </si>
  <si>
    <t>比較増減</t>
    <rPh sb="0" eb="2">
      <t>ヒカク</t>
    </rPh>
    <rPh sb="2" eb="4">
      <t>ゾウゲン</t>
    </rPh>
    <phoneticPr fontId="5"/>
  </si>
  <si>
    <t>区分</t>
    <rPh sb="0" eb="2">
      <t>クブン</t>
    </rPh>
    <phoneticPr fontId="5"/>
  </si>
  <si>
    <t>（単位：千円）</t>
    <rPh sb="1" eb="3">
      <t>タンイ</t>
    </rPh>
    <rPh sb="4" eb="5">
      <t>セン</t>
    </rPh>
    <rPh sb="5" eb="6">
      <t>エン</t>
    </rPh>
    <phoneticPr fontId="5"/>
  </si>
  <si>
    <t>歳入の主な増減</t>
    <rPh sb="0" eb="2">
      <t>サイニュウ</t>
    </rPh>
    <rPh sb="3" eb="4">
      <t>オモ</t>
    </rPh>
    <rPh sb="5" eb="7">
      <t>ゾウゲン</t>
    </rPh>
    <phoneticPr fontId="5"/>
  </si>
  <si>
    <t>うち財政調整基金取崩額</t>
    <rPh sb="2" eb="4">
      <t>ザイセイ</t>
    </rPh>
    <rPh sb="4" eb="6">
      <t>チョウセイ</t>
    </rPh>
    <rPh sb="6" eb="8">
      <t>キキン</t>
    </rPh>
    <rPh sb="8" eb="10">
      <t>トリクズ</t>
    </rPh>
    <rPh sb="10" eb="11">
      <t>ガク</t>
    </rPh>
    <phoneticPr fontId="5"/>
  </si>
  <si>
    <t>一般財源額</t>
    <rPh sb="0" eb="2">
      <t>イッパン</t>
    </rPh>
    <rPh sb="2" eb="4">
      <t>ザイゲン</t>
    </rPh>
    <rPh sb="4" eb="5">
      <t>ガク</t>
    </rPh>
    <phoneticPr fontId="5"/>
  </si>
  <si>
    <t>中期財政計画</t>
    <rPh sb="0" eb="2">
      <t>チュウキ</t>
    </rPh>
    <rPh sb="2" eb="4">
      <t>ザイセイ</t>
    </rPh>
    <rPh sb="4" eb="6">
      <t>ケイカク</t>
    </rPh>
    <phoneticPr fontId="5"/>
  </si>
  <si>
    <t>増減額</t>
    <rPh sb="0" eb="2">
      <t>ゾウゲン</t>
    </rPh>
    <rPh sb="2" eb="3">
      <t>ガク</t>
    </rPh>
    <phoneticPr fontId="5"/>
  </si>
  <si>
    <t>平成26年度</t>
    <rPh sb="0" eb="2">
      <t>ヘイセイ</t>
    </rPh>
    <rPh sb="4" eb="6">
      <t>ネンド</t>
    </rPh>
    <phoneticPr fontId="5"/>
  </si>
  <si>
    <t>平成27年度</t>
    <rPh sb="0" eb="2">
      <t>ヘイセイ</t>
    </rPh>
    <rPh sb="4" eb="6">
      <t>ネンド</t>
    </rPh>
    <phoneticPr fontId="5"/>
  </si>
  <si>
    <t>・主な増額：自立支援給付費等の扶助費、ﾏｲﾅﾝﾊﾞｰ制度導入等の電算事務費、地震等災害対策基金事業等の
　　　　　　　　防災費、救助工作車更新等の消防施設費、東小耐震補強・大規模改修事業等の小学校管理運営費、
　　　　　　　　市民体育館改修事業等の体育施設管理費など
・主な減額：市議会議員選挙費、最終処分場（第二期）整備事業費、観光費、公債費など</t>
    <rPh sb="1" eb="2">
      <t>オモ</t>
    </rPh>
    <rPh sb="3" eb="5">
      <t>ゾウガク</t>
    </rPh>
    <rPh sb="6" eb="8">
      <t>ジリツ</t>
    </rPh>
    <rPh sb="8" eb="10">
      <t>シエン</t>
    </rPh>
    <rPh sb="10" eb="12">
      <t>キュウフ</t>
    </rPh>
    <rPh sb="12" eb="13">
      <t>ヒ</t>
    </rPh>
    <rPh sb="13" eb="14">
      <t>トウ</t>
    </rPh>
    <rPh sb="15" eb="18">
      <t>フジョヒ</t>
    </rPh>
    <rPh sb="26" eb="28">
      <t>セイド</t>
    </rPh>
    <rPh sb="28" eb="30">
      <t>ドウニュウ</t>
    </rPh>
    <rPh sb="30" eb="31">
      <t>トウ</t>
    </rPh>
    <rPh sb="32" eb="34">
      <t>デンサン</t>
    </rPh>
    <rPh sb="34" eb="37">
      <t>ジムヒ</t>
    </rPh>
    <rPh sb="38" eb="40">
      <t>ジシン</t>
    </rPh>
    <rPh sb="40" eb="41">
      <t>トウ</t>
    </rPh>
    <rPh sb="41" eb="43">
      <t>サイガイ</t>
    </rPh>
    <rPh sb="43" eb="45">
      <t>タイサク</t>
    </rPh>
    <rPh sb="45" eb="47">
      <t>キキン</t>
    </rPh>
    <rPh sb="47" eb="49">
      <t>ジギョウ</t>
    </rPh>
    <rPh sb="49" eb="50">
      <t>トウ</t>
    </rPh>
    <rPh sb="60" eb="62">
      <t>ボウサイ</t>
    </rPh>
    <rPh sb="62" eb="63">
      <t>ヒ</t>
    </rPh>
    <rPh sb="64" eb="66">
      <t>キュウジョ</t>
    </rPh>
    <rPh sb="66" eb="69">
      <t>コウサクシャ</t>
    </rPh>
    <rPh sb="69" eb="71">
      <t>コウシン</t>
    </rPh>
    <rPh sb="71" eb="72">
      <t>トウ</t>
    </rPh>
    <rPh sb="73" eb="75">
      <t>ショウボウ</t>
    </rPh>
    <rPh sb="75" eb="77">
      <t>シセツ</t>
    </rPh>
    <rPh sb="77" eb="78">
      <t>ヒ</t>
    </rPh>
    <rPh sb="79" eb="80">
      <t>ヒガシ</t>
    </rPh>
    <rPh sb="80" eb="81">
      <t>ショウ</t>
    </rPh>
    <rPh sb="81" eb="83">
      <t>タイシン</t>
    </rPh>
    <rPh sb="83" eb="85">
      <t>ホキョウ</t>
    </rPh>
    <rPh sb="91" eb="93">
      <t>ジギョウ</t>
    </rPh>
    <rPh sb="93" eb="94">
      <t>トウ</t>
    </rPh>
    <rPh sb="98" eb="100">
      <t>カンリ</t>
    </rPh>
    <rPh sb="100" eb="102">
      <t>ウンエイ</t>
    </rPh>
    <rPh sb="102" eb="103">
      <t>ヒ</t>
    </rPh>
    <rPh sb="113" eb="115">
      <t>シミン</t>
    </rPh>
    <rPh sb="115" eb="117">
      <t>タイイク</t>
    </rPh>
    <rPh sb="117" eb="118">
      <t>カン</t>
    </rPh>
    <rPh sb="118" eb="120">
      <t>カイシュウ</t>
    </rPh>
    <rPh sb="120" eb="122">
      <t>ジギョウ</t>
    </rPh>
    <rPh sb="122" eb="123">
      <t>トウ</t>
    </rPh>
    <rPh sb="124" eb="126">
      <t>タイイク</t>
    </rPh>
    <rPh sb="126" eb="128">
      <t>シセツ</t>
    </rPh>
    <rPh sb="128" eb="130">
      <t>カンリ</t>
    </rPh>
    <rPh sb="130" eb="131">
      <t>ヒ</t>
    </rPh>
    <rPh sb="135" eb="136">
      <t>オモ</t>
    </rPh>
    <rPh sb="137" eb="139">
      <t>ゲンガク</t>
    </rPh>
    <rPh sb="140" eb="141">
      <t>シ</t>
    </rPh>
    <rPh sb="141" eb="143">
      <t>ギカイ</t>
    </rPh>
    <rPh sb="143" eb="145">
      <t>ギイン</t>
    </rPh>
    <rPh sb="145" eb="147">
      <t>センキョ</t>
    </rPh>
    <rPh sb="147" eb="148">
      <t>ヒ</t>
    </rPh>
    <rPh sb="155" eb="156">
      <t>ダイ</t>
    </rPh>
    <rPh sb="156" eb="157">
      <t>２</t>
    </rPh>
    <rPh sb="157" eb="158">
      <t>キ</t>
    </rPh>
    <rPh sb="165" eb="167">
      <t>カンコウ</t>
    </rPh>
    <rPh sb="167" eb="168">
      <t>ヒ</t>
    </rPh>
    <rPh sb="169" eb="172">
      <t>コウサイヒ</t>
    </rPh>
    <phoneticPr fontId="5"/>
  </si>
  <si>
    <t>〇予算額増減の主な要因</t>
    <rPh sb="4" eb="5">
      <t>ゾウ</t>
    </rPh>
    <rPh sb="5" eb="6">
      <t>ゲン</t>
    </rPh>
    <rPh sb="9" eb="11">
      <t>ヨウイン</t>
    </rPh>
    <phoneticPr fontId="5"/>
  </si>
  <si>
    <t>　国の景気回復基調を受け、法人市民税の大幅な増加が見込まれるが、法人関係税の見直しや海外景気の動向など当市の税収動向は必ずしも楽観できるものではない。このような状況を踏まえ、平成２７年度当初予算は、国県補助金や市債などの特定財源を積極的に活用し、財政調整基金の取崩額を極力抑えるなど健全な財政運営を心がけるとともに、人づくりなどの将来を見据えた事業に重点を置いた、メリハリのある予算として編成した。</t>
    <rPh sb="1" eb="2">
      <t>クニ</t>
    </rPh>
    <rPh sb="51" eb="53">
      <t>トウシ</t>
    </rPh>
    <rPh sb="54" eb="56">
      <t>ゼイシュウ</t>
    </rPh>
    <rPh sb="56" eb="58">
      <t>ドウコウ</t>
    </rPh>
    <rPh sb="59" eb="60">
      <t>カナラ</t>
    </rPh>
    <rPh sb="63" eb="65">
      <t>ラッカン</t>
    </rPh>
    <rPh sb="110" eb="112">
      <t>トクテイ</t>
    </rPh>
    <rPh sb="112" eb="114">
      <t>ザイゲン</t>
    </rPh>
    <rPh sb="115" eb="117">
      <t>セッキョク</t>
    </rPh>
    <rPh sb="117" eb="118">
      <t>テキ</t>
    </rPh>
    <rPh sb="119" eb="121">
      <t>カツヨウ</t>
    </rPh>
    <rPh sb="132" eb="133">
      <t>ガク</t>
    </rPh>
    <rPh sb="146" eb="148">
      <t>ウンエイ</t>
    </rPh>
    <phoneticPr fontId="5"/>
  </si>
  <si>
    <t>　　　</t>
    <phoneticPr fontId="5"/>
  </si>
  <si>
    <t>〇予算編成の基本的な考え方</t>
    <rPh sb="1" eb="3">
      <t>ヨサン</t>
    </rPh>
    <rPh sb="3" eb="5">
      <t>ヘンセイ</t>
    </rPh>
    <rPh sb="6" eb="8">
      <t>キホン</t>
    </rPh>
    <rPh sb="8" eb="9">
      <t>テキ</t>
    </rPh>
    <rPh sb="10" eb="11">
      <t>カンガ</t>
    </rPh>
    <rPh sb="12" eb="13">
      <t>カタ</t>
    </rPh>
    <phoneticPr fontId="5"/>
  </si>
  <si>
    <t>◎歳入歳出総額　　</t>
    <rPh sb="1" eb="3">
      <t>サイニュウ</t>
    </rPh>
    <rPh sb="3" eb="5">
      <t>サイシュツ</t>
    </rPh>
    <rPh sb="5" eb="7">
      <t>ソウガク</t>
    </rPh>
    <phoneticPr fontId="5"/>
  </si>
  <si>
    <t>増減率</t>
    <phoneticPr fontId="5"/>
  </si>
  <si>
    <t>平成２７年度　裾野市一般会計当初予算の概要</t>
    <rPh sb="0" eb="2">
      <t>ヘイセイ</t>
    </rPh>
    <rPh sb="4" eb="6">
      <t>ネンド</t>
    </rPh>
    <rPh sb="7" eb="10">
      <t>スソノシ</t>
    </rPh>
    <rPh sb="10" eb="12">
      <t>イッパン</t>
    </rPh>
    <rPh sb="12" eb="14">
      <t>カイケイ</t>
    </rPh>
    <rPh sb="14" eb="16">
      <t>トウショ</t>
    </rPh>
    <rPh sb="16" eb="18">
      <t>ヨサン</t>
    </rPh>
    <rPh sb="19" eb="21">
      <t>ガイヨウ</t>
    </rPh>
    <phoneticPr fontId="5"/>
  </si>
  <si>
    <t>現在日：</t>
    <rPh sb="0" eb="2">
      <t>ゲンザイ</t>
    </rPh>
    <rPh sb="2" eb="3">
      <t>ビ</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</si>
</sst>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Red]\-#,##0.0"/>
    <numFmt numFmtId="177" formatCode="0.0%;&quot;△&quot;0.0%"/>
    <numFmt numFmtId="178" formatCode="#,##0&quot;千&quot;&quot;円&quot;;&quot;△ &quot;#,##0&quot;千&quot;&quot;円&quot;"/>
    <numFmt numFmtId="179" formatCode="#,##0;&quot;△ &quot;#,##0"/>
    <numFmt numFmtId="180" formatCode="0.0_);[Red]\(0.0\)"/>
    <numFmt numFmtId="181" formatCode="\ #,###&quot;千円 ）&quot;"/>
    <numFmt numFmtId="182" formatCode="#,###&quot;千円&quot;"/>
    <numFmt numFmtId="183" formatCode="[$-411]ge\.m\.d;@"/>
  </numFmts>
  <fonts count="15">
    <font>
      <sz val="11"/>
      <name val="ＭＳ Ｐゴシック"/>
      <family val="3"/>
      <charset val="128"/>
    </font>
    <font>
      <sz val="11"/>
      <name val="ＭＳ Ｐゴシック"/>
      <family val="3"/>
      <charset val="128"/>
    </font>
    <font>
      <sz val="6"/>
      <name val="ＭＳ Ｐゴシック"/>
      <family val="2"/>
      <charset val="128"/>
      <scheme val="minor"/>
    </font>
    <font>
      <sz val="16"/>
      <name val="ＭＳ Ｐゴシック"/>
      <family val="3"/>
      <charset val="128"/>
    </font>
    <font>
      <sz val="17"/>
      <name val="ＭＳ Ｐゴシック"/>
      <family val="3"/>
      <charset val="128"/>
    </font>
    <font>
      <sz val="6"/>
      <name val="ＭＳ Ｐゴシック"/>
      <family val="3"/>
      <charset val="128"/>
    </font>
    <font>
      <sz val="18"/>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10.5"/>
      <name val="ＭＳ Ｐゴシック"/>
      <family val="3"/>
      <charset val="128"/>
    </font>
    <font>
      <sz val="12"/>
      <name val="ＭＳ Ｐゴシック"/>
      <family val="3"/>
      <charset val="128"/>
    </font>
    <font>
      <sz val="24"/>
      <name val="ＭＳ Ｐゴシック"/>
      <family val="3"/>
      <charset val="128"/>
    </font>
    <font>
      <sz val="10"/>
      <color theme="0"/>
      <name val="ＭＳ Ｐゴシック"/>
      <family val="3"/>
      <charset val="128"/>
    </font>
    <font>
      <b/>
      <sz val="9"/>
      <color indexed="8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cellStyleXfs>
  <cellXfs count="209">
    <xf numFmtId="0" fontId="0" fillId="0" borderId="0" xfId="0"/>
    <xf numFmtId="38" fontId="1" fillId="0" borderId="0" xfId="1" applyFont="1" applyFill="1" applyAlignment="1"/>
    <xf numFmtId="38" fontId="3" fillId="0" borderId="0" xfId="1" applyFont="1" applyFill="1" applyAlignment="1">
      <alignment wrapText="1"/>
    </xf>
    <xf numFmtId="38" fontId="1" fillId="0" borderId="0" xfId="1" applyFont="1" applyFill="1" applyAlignment="1">
      <alignment wrapText="1"/>
    </xf>
    <xf numFmtId="38" fontId="3" fillId="0" borderId="0" xfId="1" applyFont="1" applyFill="1" applyAlignment="1"/>
    <xf numFmtId="38" fontId="3" fillId="0" borderId="0" xfId="1" applyFont="1" applyFill="1" applyAlignment="1">
      <alignment vertical="center" wrapText="1"/>
    </xf>
    <xf numFmtId="38" fontId="1" fillId="0" borderId="0" xfId="1" applyFont="1" applyFill="1" applyAlignment="1">
      <alignment vertical="center" wrapText="1"/>
    </xf>
    <xf numFmtId="38" fontId="1" fillId="0" borderId="0" xfId="1" applyFont="1" applyFill="1" applyAlignment="1">
      <alignment vertical="center"/>
    </xf>
    <xf numFmtId="38" fontId="3" fillId="0" borderId="0" xfId="1" applyFont="1" applyFill="1" applyAlignment="1">
      <alignment vertical="center"/>
    </xf>
    <xf numFmtId="38" fontId="4" fillId="0" borderId="0" xfId="1" applyFont="1" applyFill="1" applyAlignment="1"/>
    <xf numFmtId="38" fontId="4" fillId="0" borderId="0" xfId="1" applyFont="1" applyFill="1" applyAlignment="1">
      <alignment vertical="center"/>
    </xf>
    <xf numFmtId="38" fontId="4" fillId="0" borderId="0" xfId="1" applyFont="1" applyFill="1" applyAlignment="1">
      <alignment vertical="center" wrapText="1"/>
    </xf>
    <xf numFmtId="176" fontId="4" fillId="0" borderId="0" xfId="1" applyNumberFormat="1" applyFont="1" applyFill="1" applyAlignment="1"/>
    <xf numFmtId="38" fontId="4" fillId="0" borderId="0" xfId="1" applyFont="1" applyFill="1" applyAlignment="1">
      <alignment horizontal="right" vertical="center"/>
    </xf>
    <xf numFmtId="177" fontId="6" fillId="0" borderId="0" xfId="2" applyNumberFormat="1" applyFont="1" applyFill="1" applyBorder="1" applyAlignment="1">
      <alignment horizontal="right" vertical="center" wrapText="1"/>
    </xf>
    <xf numFmtId="178" fontId="6" fillId="0" borderId="0" xfId="1" applyNumberFormat="1" applyFont="1" applyFill="1" applyAlignment="1">
      <alignment vertical="center" wrapText="1"/>
    </xf>
    <xf numFmtId="179" fontId="7" fillId="0" borderId="0" xfId="0" applyNumberFormat="1" applyFont="1" applyBorder="1"/>
    <xf numFmtId="3" fontId="7" fillId="0" borderId="0" xfId="0" applyNumberFormat="1" applyFont="1" applyBorder="1"/>
    <xf numFmtId="0" fontId="7" fillId="0" borderId="0" xfId="0" applyFont="1" applyBorder="1"/>
    <xf numFmtId="0" fontId="7" fillId="0" borderId="0" xfId="0" applyFont="1" applyBorder="1" applyAlignment="1">
      <alignment horizontal="center"/>
    </xf>
    <xf numFmtId="38" fontId="8" fillId="0" borderId="0" xfId="1" applyFont="1" applyFill="1" applyAlignment="1">
      <alignment vertical="center" wrapText="1"/>
    </xf>
    <xf numFmtId="179" fontId="3" fillId="0" borderId="0" xfId="1" applyNumberFormat="1" applyFont="1" applyFill="1" applyAlignment="1">
      <alignment horizontal="right" vertical="center"/>
    </xf>
    <xf numFmtId="38" fontId="9" fillId="0" borderId="0" xfId="1" applyFont="1" applyFill="1" applyAlignment="1"/>
    <xf numFmtId="38" fontId="9" fillId="0" borderId="0" xfId="1" applyFont="1" applyFill="1" applyAlignment="1">
      <alignment vertical="center"/>
    </xf>
    <xf numFmtId="0" fontId="7" fillId="0" borderId="1" xfId="0" applyFont="1" applyFill="1" applyBorder="1" applyAlignment="1">
      <alignment vertical="center" wrapText="1"/>
    </xf>
    <xf numFmtId="0" fontId="7" fillId="0" borderId="2" xfId="0" applyFont="1" applyFill="1" applyBorder="1" applyAlignment="1">
      <alignment vertical="center" wrapText="1"/>
    </xf>
    <xf numFmtId="38" fontId="7" fillId="0" borderId="3" xfId="1" applyFont="1" applyFill="1" applyBorder="1" applyAlignment="1">
      <alignment vertical="center" wrapText="1"/>
    </xf>
    <xf numFmtId="177" fontId="9" fillId="0" borderId="4" xfId="2" applyNumberFormat="1" applyFont="1" applyFill="1" applyBorder="1" applyAlignment="1">
      <alignment horizontal="right" vertical="center" shrinkToFit="1"/>
    </xf>
    <xf numFmtId="179" fontId="9" fillId="0" borderId="4" xfId="1" applyNumberFormat="1" applyFont="1" applyFill="1" applyBorder="1" applyAlignment="1">
      <alignment horizontal="right" vertical="center" shrinkToFit="1"/>
    </xf>
    <xf numFmtId="38" fontId="9" fillId="0" borderId="4" xfId="1" applyFont="1" applyFill="1" applyBorder="1" applyAlignment="1">
      <alignment vertical="center"/>
    </xf>
    <xf numFmtId="38" fontId="9" fillId="0" borderId="4" xfId="1" applyFont="1" applyFill="1" applyBorder="1" applyAlignment="1">
      <alignment horizontal="center" vertical="center" wrapText="1"/>
    </xf>
    <xf numFmtId="38" fontId="9" fillId="0" borderId="4" xfId="1" applyFont="1" applyFill="1" applyBorder="1" applyAlignment="1">
      <alignment horizontal="left" vertical="center" wrapText="1"/>
    </xf>
    <xf numFmtId="177" fontId="9" fillId="0" borderId="8" xfId="2" applyNumberFormat="1" applyFont="1" applyFill="1" applyBorder="1" applyAlignment="1">
      <alignment horizontal="right" vertical="center" shrinkToFit="1"/>
    </xf>
    <xf numFmtId="179" fontId="9" fillId="0" borderId="8" xfId="1" applyNumberFormat="1" applyFont="1" applyFill="1" applyBorder="1" applyAlignment="1">
      <alignment horizontal="right" vertical="center" shrinkToFit="1"/>
    </xf>
    <xf numFmtId="38" fontId="9" fillId="0" borderId="8" xfId="1" applyFont="1" applyFill="1" applyBorder="1" applyAlignment="1">
      <alignment vertical="center"/>
    </xf>
    <xf numFmtId="38" fontId="9" fillId="0" borderId="8" xfId="1" applyFont="1" applyFill="1" applyBorder="1" applyAlignment="1">
      <alignment horizontal="left" vertical="center" wrapText="1" indent="1"/>
    </xf>
    <xf numFmtId="177" fontId="9" fillId="0" borderId="12" xfId="2" applyNumberFormat="1" applyFont="1" applyFill="1" applyBorder="1" applyAlignment="1">
      <alignment horizontal="right" vertical="center" shrinkToFit="1"/>
    </xf>
    <xf numFmtId="179" fontId="9" fillId="0" borderId="12" xfId="1" applyNumberFormat="1" applyFont="1" applyFill="1" applyBorder="1" applyAlignment="1">
      <alignment horizontal="right" vertical="center" shrinkToFit="1"/>
    </xf>
    <xf numFmtId="38" fontId="9" fillId="0" borderId="12" xfId="1" applyFont="1" applyFill="1" applyBorder="1" applyAlignment="1">
      <alignment vertical="center"/>
    </xf>
    <xf numFmtId="38" fontId="9" fillId="0" borderId="12" xfId="1" applyFont="1" applyFill="1" applyBorder="1" applyAlignment="1">
      <alignment horizontal="left" vertical="center" wrapText="1" indent="1"/>
    </xf>
    <xf numFmtId="177" fontId="9" fillId="0" borderId="13" xfId="2" applyNumberFormat="1" applyFont="1" applyFill="1" applyBorder="1" applyAlignment="1">
      <alignment horizontal="right" vertical="center" shrinkToFit="1"/>
    </xf>
    <xf numFmtId="179" fontId="9" fillId="0" borderId="13" xfId="1" applyNumberFormat="1" applyFont="1" applyFill="1" applyBorder="1" applyAlignment="1">
      <alignment horizontal="right" vertical="center" shrinkToFit="1"/>
    </xf>
    <xf numFmtId="38" fontId="9" fillId="0" borderId="13" xfId="1" applyFont="1" applyFill="1" applyBorder="1" applyAlignment="1">
      <alignment vertical="center"/>
    </xf>
    <xf numFmtId="38" fontId="9" fillId="0" borderId="13" xfId="1" applyFont="1" applyFill="1" applyBorder="1" applyAlignment="1">
      <alignment horizontal="left" vertical="center" wrapText="1" indent="1"/>
    </xf>
    <xf numFmtId="38" fontId="7" fillId="0" borderId="9" xfId="1" applyFont="1" applyFill="1" applyBorder="1" applyAlignment="1">
      <alignment horizontal="left" vertical="center" wrapText="1"/>
    </xf>
    <xf numFmtId="38" fontId="7" fillId="0" borderId="10" xfId="1" applyFont="1" applyFill="1" applyBorder="1" applyAlignment="1">
      <alignment horizontal="left" vertical="center" wrapText="1"/>
    </xf>
    <xf numFmtId="38" fontId="7" fillId="0" borderId="11" xfId="1" applyFont="1" applyFill="1" applyBorder="1" applyAlignment="1">
      <alignment horizontal="left" vertical="center" wrapText="1"/>
    </xf>
    <xf numFmtId="177" fontId="9" fillId="0" borderId="14" xfId="2" applyNumberFormat="1" applyFont="1" applyFill="1" applyBorder="1" applyAlignment="1">
      <alignment horizontal="right" vertical="center" shrinkToFit="1"/>
    </xf>
    <xf numFmtId="179" fontId="9" fillId="0" borderId="14" xfId="1" applyNumberFormat="1" applyFont="1" applyFill="1" applyBorder="1" applyAlignment="1">
      <alignment horizontal="right" vertical="center" shrinkToFit="1"/>
    </xf>
    <xf numFmtId="38" fontId="9" fillId="0" borderId="14" xfId="1" applyFont="1" applyFill="1" applyBorder="1" applyAlignment="1">
      <alignment vertical="center"/>
    </xf>
    <xf numFmtId="38" fontId="9" fillId="0" borderId="14" xfId="1" applyFont="1" applyFill="1" applyBorder="1" applyAlignment="1">
      <alignment horizontal="left" vertical="center" wrapText="1" indent="1"/>
    </xf>
    <xf numFmtId="0" fontId="7" fillId="0" borderId="15" xfId="0" applyFont="1" applyFill="1" applyBorder="1" applyAlignment="1">
      <alignment vertical="center" wrapText="1"/>
    </xf>
    <xf numFmtId="0" fontId="7" fillId="0" borderId="16" xfId="0" applyFont="1" applyFill="1" applyBorder="1" applyAlignment="1">
      <alignment vertical="center" wrapText="1"/>
    </xf>
    <xf numFmtId="38" fontId="7" fillId="0" borderId="17" xfId="1" applyFont="1" applyFill="1" applyBorder="1" applyAlignment="1">
      <alignment vertical="center" wrapText="1"/>
    </xf>
    <xf numFmtId="177" fontId="9" fillId="0" borderId="18" xfId="2" applyNumberFormat="1" applyFont="1" applyFill="1" applyBorder="1" applyAlignment="1">
      <alignment horizontal="right" vertical="center" shrinkToFit="1"/>
    </xf>
    <xf numFmtId="179" fontId="9" fillId="0" borderId="18" xfId="1" applyNumberFormat="1" applyFont="1" applyFill="1" applyBorder="1" applyAlignment="1">
      <alignment horizontal="right" vertical="center" shrinkToFit="1"/>
    </xf>
    <xf numFmtId="38" fontId="9" fillId="0" borderId="18" xfId="1" applyFont="1" applyFill="1" applyBorder="1" applyAlignment="1">
      <alignment vertical="center"/>
    </xf>
    <xf numFmtId="38" fontId="9" fillId="0" borderId="18" xfId="1" applyFont="1" applyFill="1" applyBorder="1" applyAlignment="1">
      <alignment horizontal="left" vertical="center" wrapText="1"/>
    </xf>
    <xf numFmtId="38" fontId="9" fillId="2" borderId="1" xfId="1" applyFont="1" applyFill="1" applyBorder="1" applyAlignment="1">
      <alignment vertical="center" wrapText="1"/>
    </xf>
    <xf numFmtId="38" fontId="9" fillId="2" borderId="2" xfId="1" applyFont="1" applyFill="1" applyBorder="1" applyAlignment="1">
      <alignment horizontal="center" vertical="center" wrapText="1"/>
    </xf>
    <xf numFmtId="38" fontId="9" fillId="2" borderId="3" xfId="1" applyFont="1" applyFill="1" applyBorder="1" applyAlignment="1">
      <alignment horizontal="center" vertical="center" wrapText="1"/>
    </xf>
    <xf numFmtId="38" fontId="9" fillId="2" borderId="4" xfId="1" applyFont="1" applyFill="1" applyBorder="1" applyAlignment="1">
      <alignment horizontal="center" vertical="center"/>
    </xf>
    <xf numFmtId="38" fontId="9" fillId="0" borderId="4" xfId="1" applyFont="1" applyFill="1" applyBorder="1" applyAlignment="1">
      <alignment vertical="center" wrapText="1"/>
    </xf>
    <xf numFmtId="38" fontId="9" fillId="0" borderId="0" xfId="1" applyFont="1" applyFill="1" applyAlignment="1">
      <alignment horizontal="right" vertical="center"/>
    </xf>
    <xf numFmtId="38" fontId="9" fillId="0" borderId="0" xfId="1" applyFont="1" applyFill="1" applyAlignment="1">
      <alignment vertical="center" wrapText="1"/>
    </xf>
    <xf numFmtId="180" fontId="9" fillId="0" borderId="0" xfId="1" applyNumberFormat="1" applyFont="1" applyFill="1" applyAlignment="1">
      <alignment horizontal="right" vertical="center"/>
    </xf>
    <xf numFmtId="177" fontId="9" fillId="0" borderId="4" xfId="2" applyNumberFormat="1" applyFont="1" applyFill="1" applyBorder="1" applyAlignment="1">
      <alignment horizontal="right" vertical="center"/>
    </xf>
    <xf numFmtId="179" fontId="9" fillId="0" borderId="4" xfId="1" applyNumberFormat="1" applyFont="1" applyFill="1" applyBorder="1" applyAlignment="1">
      <alignment horizontal="right" vertical="center"/>
    </xf>
    <xf numFmtId="38" fontId="9" fillId="0" borderId="4" xfId="1" applyFont="1" applyFill="1" applyBorder="1" applyAlignment="1">
      <alignment horizontal="righ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38" fontId="9" fillId="2" borderId="3" xfId="1" applyFont="1" applyFill="1" applyBorder="1" applyAlignment="1">
      <alignment horizontal="center" vertical="center" wrapText="1"/>
    </xf>
    <xf numFmtId="38" fontId="9" fillId="0" borderId="0" xfId="1" applyFont="1" applyFill="1" applyBorder="1" applyAlignment="1"/>
    <xf numFmtId="0" fontId="9" fillId="0" borderId="0" xfId="0" applyFont="1" applyFill="1" applyBorder="1" applyAlignment="1">
      <alignment wrapText="1"/>
    </xf>
    <xf numFmtId="38" fontId="9" fillId="0" borderId="19" xfId="1" applyFont="1" applyFill="1" applyBorder="1" applyAlignment="1">
      <alignment vertical="top" wrapText="1"/>
    </xf>
    <xf numFmtId="38" fontId="9" fillId="0" borderId="0" xfId="1" applyFont="1" applyFill="1" applyBorder="1" applyAlignment="1">
      <alignment vertical="top" wrapText="1"/>
    </xf>
    <xf numFmtId="38" fontId="9" fillId="0" borderId="0" xfId="1" applyFont="1" applyFill="1" applyBorder="1" applyAlignment="1">
      <alignment vertical="top" wrapText="1"/>
    </xf>
    <xf numFmtId="177" fontId="9" fillId="0" borderId="8" xfId="2" applyNumberFormat="1" applyFont="1" applyFill="1" applyBorder="1" applyAlignment="1">
      <alignment horizontal="right" vertical="center"/>
    </xf>
    <xf numFmtId="179" fontId="9" fillId="0" borderId="8" xfId="1" applyNumberFormat="1" applyFont="1" applyFill="1" applyBorder="1" applyAlignment="1">
      <alignment horizontal="right" vertical="center"/>
    </xf>
    <xf numFmtId="38" fontId="9" fillId="0" borderId="8" xfId="1" applyFont="1" applyFill="1" applyBorder="1" applyAlignment="1">
      <alignment horizontal="right" vertical="center"/>
    </xf>
    <xf numFmtId="38" fontId="7" fillId="0" borderId="5" xfId="1" applyFont="1" applyFill="1" applyBorder="1" applyAlignment="1">
      <alignment vertical="center" wrapText="1"/>
    </xf>
    <xf numFmtId="38" fontId="10" fillId="0" borderId="7" xfId="1" applyFont="1" applyFill="1" applyBorder="1" applyAlignment="1">
      <alignment vertical="center"/>
    </xf>
    <xf numFmtId="177" fontId="9" fillId="0" borderId="13" xfId="2" applyNumberFormat="1" applyFont="1" applyFill="1" applyBorder="1" applyAlignment="1">
      <alignment horizontal="right" vertical="center"/>
    </xf>
    <xf numFmtId="179" fontId="9" fillId="0" borderId="12" xfId="1" applyNumberFormat="1" applyFont="1" applyFill="1" applyBorder="1" applyAlignment="1">
      <alignment horizontal="right" vertical="center"/>
    </xf>
    <xf numFmtId="38" fontId="9" fillId="0" borderId="20" xfId="1" applyFont="1" applyFill="1" applyBorder="1" applyAlignment="1">
      <alignment horizontal="right" vertical="center"/>
    </xf>
    <xf numFmtId="38" fontId="7" fillId="0" borderId="20" xfId="1" applyFont="1" applyFill="1" applyBorder="1" applyAlignment="1">
      <alignment vertical="center" wrapText="1"/>
    </xf>
    <xf numFmtId="38" fontId="10" fillId="0" borderId="22" xfId="1" applyFont="1" applyFill="1" applyBorder="1" applyAlignment="1">
      <alignment vertical="center"/>
    </xf>
    <xf numFmtId="38" fontId="9" fillId="0" borderId="9" xfId="1" applyFont="1" applyFill="1" applyBorder="1" applyAlignment="1">
      <alignment horizontal="right" vertical="center"/>
    </xf>
    <xf numFmtId="38" fontId="7" fillId="0" borderId="9" xfId="1" applyFont="1" applyFill="1" applyBorder="1" applyAlignment="1">
      <alignment vertical="center" shrinkToFit="1"/>
    </xf>
    <xf numFmtId="38" fontId="10" fillId="0" borderId="11" xfId="1" applyFont="1" applyFill="1" applyBorder="1" applyAlignment="1">
      <alignment vertical="center"/>
    </xf>
    <xf numFmtId="179" fontId="9" fillId="0" borderId="13" xfId="1" applyNumberFormat="1" applyFont="1" applyFill="1" applyBorder="1" applyAlignment="1">
      <alignment horizontal="right" vertical="center"/>
    </xf>
    <xf numFmtId="38" fontId="9" fillId="0" borderId="13" xfId="1" applyFont="1" applyFill="1" applyBorder="1" applyAlignment="1">
      <alignment horizontal="right" vertical="center"/>
    </xf>
    <xf numFmtId="38" fontId="7" fillId="0" borderId="9" xfId="1" applyFont="1" applyFill="1" applyBorder="1" applyAlignment="1">
      <alignment vertical="center" wrapText="1"/>
    </xf>
    <xf numFmtId="177" fontId="9" fillId="0" borderId="13" xfId="2" applyNumberFormat="1" applyFont="1" applyFill="1" applyBorder="1" applyAlignment="1">
      <alignment vertical="center"/>
    </xf>
    <xf numFmtId="38" fontId="6" fillId="0" borderId="0" xfId="1" applyFont="1" applyFill="1" applyAlignment="1"/>
    <xf numFmtId="38" fontId="6" fillId="0" borderId="0" xfId="1" applyFont="1" applyFill="1" applyAlignment="1">
      <alignment vertical="center"/>
    </xf>
    <xf numFmtId="177" fontId="9" fillId="0" borderId="18" xfId="2" applyNumberFormat="1" applyFont="1" applyFill="1" applyBorder="1" applyAlignment="1">
      <alignment vertical="center"/>
    </xf>
    <xf numFmtId="179" fontId="9" fillId="0" borderId="18" xfId="1" applyNumberFormat="1" applyFont="1" applyFill="1" applyBorder="1" applyAlignment="1">
      <alignment vertical="center"/>
    </xf>
    <xf numFmtId="38" fontId="9" fillId="0" borderId="15" xfId="1" applyFont="1" applyFill="1" applyBorder="1" applyAlignment="1">
      <alignment vertical="center" wrapText="1"/>
    </xf>
    <xf numFmtId="38" fontId="9" fillId="0" borderId="17" xfId="1" applyFont="1" applyFill="1" applyBorder="1" applyAlignment="1">
      <alignment vertical="center"/>
    </xf>
    <xf numFmtId="177" fontId="9" fillId="0" borderId="4" xfId="2" applyNumberFormat="1" applyFont="1" applyFill="1" applyBorder="1" applyAlignment="1">
      <alignment vertical="center"/>
    </xf>
    <xf numFmtId="179" fontId="9" fillId="0" borderId="4" xfId="1" applyNumberFormat="1" applyFont="1" applyFill="1" applyBorder="1" applyAlignment="1">
      <alignment vertical="center"/>
    </xf>
    <xf numFmtId="38" fontId="9" fillId="0" borderId="1" xfId="1" applyFont="1" applyFill="1" applyBorder="1" applyAlignment="1">
      <alignment vertical="center" wrapText="1"/>
    </xf>
    <xf numFmtId="38" fontId="9" fillId="0" borderId="3" xfId="1" applyFont="1" applyFill="1" applyBorder="1" applyAlignment="1">
      <alignment vertical="center"/>
    </xf>
    <xf numFmtId="38" fontId="3" fillId="0" borderId="19" xfId="1" applyFont="1" applyFill="1" applyBorder="1" applyAlignment="1">
      <alignment vertical="center"/>
    </xf>
    <xf numFmtId="38" fontId="9" fillId="0" borderId="1" xfId="1" applyFont="1" applyFill="1" applyBorder="1" applyAlignment="1">
      <alignment horizontal="left" vertical="center" shrinkToFit="1"/>
    </xf>
    <xf numFmtId="38" fontId="9" fillId="0" borderId="3" xfId="1" applyFont="1" applyFill="1" applyBorder="1" applyAlignment="1">
      <alignment horizontal="left" vertical="center" shrinkToFit="1"/>
    </xf>
    <xf numFmtId="176" fontId="4" fillId="0" borderId="0" xfId="1" applyNumberFormat="1" applyFont="1" applyFill="1" applyAlignment="1">
      <alignment horizontal="right"/>
    </xf>
    <xf numFmtId="38" fontId="6" fillId="0" borderId="19" xfId="1" applyFont="1" applyFill="1" applyBorder="1" applyAlignment="1">
      <alignment vertical="center"/>
    </xf>
    <xf numFmtId="177" fontId="9" fillId="0" borderId="8" xfId="2" applyNumberFormat="1" applyFont="1" applyFill="1" applyBorder="1" applyAlignment="1">
      <alignment vertical="center"/>
    </xf>
    <xf numFmtId="179" fontId="9" fillId="0" borderId="8" xfId="1" applyNumberFormat="1" applyFont="1" applyFill="1" applyBorder="1" applyAlignment="1">
      <alignment vertical="center"/>
    </xf>
    <xf numFmtId="38" fontId="9" fillId="0" borderId="5" xfId="1" applyFont="1" applyFill="1" applyBorder="1" applyAlignment="1">
      <alignment vertical="center" wrapText="1"/>
    </xf>
    <xf numFmtId="38" fontId="9" fillId="0" borderId="7" xfId="1" applyFont="1" applyFill="1" applyBorder="1" applyAlignment="1">
      <alignment vertical="center"/>
    </xf>
    <xf numFmtId="179" fontId="9" fillId="0" borderId="13" xfId="1" applyNumberFormat="1" applyFont="1" applyFill="1" applyBorder="1" applyAlignment="1">
      <alignment vertical="center"/>
    </xf>
    <xf numFmtId="38" fontId="9" fillId="0" borderId="9" xfId="1" applyFont="1" applyFill="1" applyBorder="1" applyAlignment="1">
      <alignment vertical="center" wrapText="1"/>
    </xf>
    <xf numFmtId="38" fontId="9" fillId="0" borderId="11" xfId="1" applyFont="1" applyFill="1" applyBorder="1" applyAlignment="1">
      <alignment vertical="center"/>
    </xf>
    <xf numFmtId="38" fontId="4" fillId="0" borderId="0" xfId="1" applyFont="1" applyFill="1" applyBorder="1" applyAlignment="1">
      <alignment vertical="center"/>
    </xf>
    <xf numFmtId="38" fontId="9" fillId="0" borderId="9" xfId="1" applyFont="1" applyFill="1" applyBorder="1" applyAlignment="1">
      <alignment horizontal="left" vertical="center" wrapText="1"/>
    </xf>
    <xf numFmtId="38" fontId="0" fillId="0" borderId="0" xfId="1" applyFont="1" applyFill="1" applyAlignment="1"/>
    <xf numFmtId="38" fontId="7" fillId="0" borderId="0" xfId="1" applyFont="1" applyFill="1" applyAlignment="1">
      <alignment vertical="center"/>
    </xf>
    <xf numFmtId="177" fontId="9" fillId="0" borderId="14" xfId="2" applyNumberFormat="1" applyFont="1" applyFill="1" applyBorder="1" applyAlignment="1">
      <alignment vertical="center"/>
    </xf>
    <xf numFmtId="179" fontId="9" fillId="0" borderId="14" xfId="1" applyNumberFormat="1" applyFont="1" applyFill="1" applyBorder="1" applyAlignment="1">
      <alignment vertical="center"/>
    </xf>
    <xf numFmtId="38" fontId="9" fillId="0" borderId="23" xfId="1" applyFont="1" applyFill="1" applyBorder="1" applyAlignment="1">
      <alignment vertical="center" wrapText="1"/>
    </xf>
    <xf numFmtId="38" fontId="9" fillId="0" borderId="24" xfId="1" applyFont="1" applyFill="1" applyBorder="1" applyAlignment="1">
      <alignment vertical="center"/>
    </xf>
    <xf numFmtId="38" fontId="9" fillId="0" borderId="0" xfId="1" applyFont="1" applyFill="1" applyAlignment="1">
      <alignment horizontal="center"/>
    </xf>
    <xf numFmtId="38" fontId="9" fillId="0" borderId="0" xfId="1" applyFont="1" applyFill="1" applyAlignment="1">
      <alignment horizontal="center" vertical="center"/>
    </xf>
    <xf numFmtId="0" fontId="0" fillId="3" borderId="1" xfId="0" applyFill="1" applyBorder="1" applyAlignment="1">
      <alignment horizontal="center" vertical="center" wrapText="1"/>
    </xf>
    <xf numFmtId="0" fontId="0" fillId="3" borderId="2" xfId="0" applyFill="1" applyBorder="1" applyAlignment="1">
      <alignment horizontal="center" vertical="center" wrapText="1"/>
    </xf>
    <xf numFmtId="38" fontId="9" fillId="3" borderId="3" xfId="1" applyFont="1" applyFill="1" applyBorder="1" applyAlignment="1">
      <alignment horizontal="center" vertical="center" wrapText="1"/>
    </xf>
    <xf numFmtId="38" fontId="9" fillId="3" borderId="4" xfId="1" applyFont="1" applyFill="1" applyBorder="1" applyAlignment="1">
      <alignment horizontal="center" vertical="center"/>
    </xf>
    <xf numFmtId="38" fontId="9" fillId="3" borderId="1" xfId="1" applyFont="1" applyFill="1" applyBorder="1" applyAlignment="1">
      <alignment horizontal="center" vertical="center" wrapText="1"/>
    </xf>
    <xf numFmtId="38" fontId="9" fillId="3" borderId="3" xfId="1" applyFont="1" applyFill="1" applyBorder="1" applyAlignment="1">
      <alignment horizontal="center" vertical="center"/>
    </xf>
    <xf numFmtId="38" fontId="11" fillId="0" borderId="0" xfId="1" applyFont="1" applyFill="1" applyAlignment="1"/>
    <xf numFmtId="38" fontId="10" fillId="0" borderId="25" xfId="1" applyFont="1" applyFill="1" applyBorder="1" applyAlignment="1">
      <alignment horizontal="right" wrapText="1"/>
    </xf>
    <xf numFmtId="38" fontId="11" fillId="0" borderId="0" xfId="1" applyFont="1" applyFill="1" applyAlignment="1">
      <alignment wrapText="1"/>
    </xf>
    <xf numFmtId="38" fontId="10" fillId="0" borderId="0" xfId="1" applyFont="1" applyFill="1" applyAlignment="1"/>
    <xf numFmtId="38" fontId="9" fillId="0" borderId="0" xfId="1" applyFont="1" applyFill="1" applyAlignment="1">
      <alignment horizontal="left" vertical="top" wrapText="1"/>
    </xf>
    <xf numFmtId="177" fontId="9" fillId="0" borderId="0" xfId="0" applyNumberFormat="1" applyFont="1" applyBorder="1" applyAlignment="1">
      <alignment horizontal="right" vertical="center"/>
    </xf>
    <xf numFmtId="179" fontId="9" fillId="0" borderId="0" xfId="0" applyNumberFormat="1" applyFont="1" applyBorder="1" applyAlignment="1">
      <alignment vertical="center"/>
    </xf>
    <xf numFmtId="3" fontId="9" fillId="0" borderId="1" xfId="0" applyNumberFormat="1" applyFont="1" applyBorder="1" applyAlignment="1">
      <alignment vertical="center"/>
    </xf>
    <xf numFmtId="177" fontId="9" fillId="0" borderId="26" xfId="0" applyNumberFormat="1" applyFont="1" applyBorder="1" applyAlignment="1">
      <alignment horizontal="right" vertical="center"/>
    </xf>
    <xf numFmtId="179" fontId="9" fillId="0" borderId="4" xfId="0" applyNumberFormat="1" applyFont="1" applyBorder="1" applyAlignment="1">
      <alignment vertical="center" shrinkToFit="1"/>
    </xf>
    <xf numFmtId="0" fontId="9" fillId="0" borderId="26" xfId="0" applyFont="1" applyBorder="1" applyAlignment="1">
      <alignment horizontal="center" vertical="center"/>
    </xf>
    <xf numFmtId="0" fontId="9" fillId="4" borderId="0" xfId="0" applyFont="1" applyFill="1" applyBorder="1" applyAlignment="1">
      <alignment horizontal="center" vertical="center"/>
    </xf>
    <xf numFmtId="0" fontId="9" fillId="3" borderId="1" xfId="0" applyFont="1" applyFill="1" applyBorder="1" applyAlignment="1">
      <alignment vertical="center" shrinkToFit="1"/>
    </xf>
    <xf numFmtId="0" fontId="9" fillId="3" borderId="26" xfId="0" applyFont="1" applyFill="1" applyBorder="1" applyAlignment="1">
      <alignment horizontal="center" vertical="center"/>
    </xf>
    <xf numFmtId="0" fontId="9" fillId="3" borderId="4" xfId="0" applyFont="1" applyFill="1" applyBorder="1" applyAlignment="1">
      <alignment horizontal="center" vertical="center"/>
    </xf>
    <xf numFmtId="38" fontId="10" fillId="0" borderId="0" xfId="1" applyFont="1" applyFill="1" applyBorder="1" applyAlignment="1">
      <alignment vertical="top" wrapText="1"/>
    </xf>
    <xf numFmtId="38" fontId="0" fillId="0" borderId="0" xfId="1" applyFont="1" applyFill="1" applyAlignment="1">
      <alignment vertical="center" wrapText="1"/>
    </xf>
    <xf numFmtId="38" fontId="10" fillId="0" borderId="0" xfId="1" applyFont="1" applyFill="1" applyBorder="1" applyAlignment="1">
      <alignment vertical="top" wrapText="1"/>
    </xf>
    <xf numFmtId="38" fontId="10" fillId="0" borderId="0" xfId="1" applyFont="1" applyFill="1" applyBorder="1" applyAlignment="1">
      <alignment vertical="center" wrapText="1"/>
    </xf>
    <xf numFmtId="176" fontId="1" fillId="0" borderId="0" xfId="1" applyNumberFormat="1" applyFont="1" applyFill="1" applyAlignment="1"/>
    <xf numFmtId="38" fontId="1" fillId="0" borderId="0" xfId="1" applyFont="1" applyFill="1" applyAlignment="1">
      <alignment horizontal="right" vertical="center"/>
    </xf>
    <xf numFmtId="177" fontId="1" fillId="0" borderId="0" xfId="2" applyNumberFormat="1" applyFont="1" applyFill="1" applyBorder="1" applyAlignment="1">
      <alignment horizontal="right" vertical="center" wrapText="1"/>
    </xf>
    <xf numFmtId="178" fontId="1" fillId="0" borderId="0" xfId="1" applyNumberFormat="1" applyFont="1" applyFill="1" applyAlignment="1">
      <alignment vertical="center" wrapText="1"/>
    </xf>
    <xf numFmtId="176" fontId="1" fillId="0" borderId="0" xfId="1" applyNumberFormat="1" applyFont="1" applyFill="1" applyAlignment="1">
      <alignment vertical="center"/>
    </xf>
    <xf numFmtId="38" fontId="1" fillId="0" borderId="0" xfId="1" applyFont="1" applyFill="1" applyAlignment="1">
      <alignment horizontal="left" vertical="center"/>
    </xf>
    <xf numFmtId="38" fontId="11" fillId="0" borderId="0" xfId="1" applyFont="1" applyFill="1" applyAlignment="1">
      <alignment vertical="center"/>
    </xf>
    <xf numFmtId="38" fontId="9" fillId="0" borderId="0" xfId="1" applyFont="1" applyFill="1" applyAlignment="1">
      <alignment horizontal="center" vertical="center" wrapText="1"/>
    </xf>
    <xf numFmtId="38" fontId="11" fillId="0" borderId="0" xfId="1" applyFont="1" applyFill="1" applyAlignment="1">
      <alignment vertical="center" wrapText="1"/>
    </xf>
    <xf numFmtId="38" fontId="12" fillId="0" borderId="0" xfId="1" applyFont="1" applyFill="1" applyAlignment="1"/>
    <xf numFmtId="38" fontId="12" fillId="0" borderId="0" xfId="1" applyFont="1" applyFill="1" applyAlignment="1">
      <alignment vertical="center"/>
    </xf>
    <xf numFmtId="38" fontId="12" fillId="0" borderId="0" xfId="1" applyFont="1" applyFill="1" applyAlignment="1">
      <alignment horizontal="centerContinuous"/>
    </xf>
    <xf numFmtId="38" fontId="12" fillId="0" borderId="0" xfId="1" applyFont="1" applyFill="1" applyAlignment="1">
      <alignment horizontal="centerContinuous" vertical="center" wrapText="1"/>
    </xf>
    <xf numFmtId="38" fontId="12" fillId="0" borderId="0" xfId="1" applyFont="1" applyFill="1" applyAlignment="1">
      <alignment horizontal="centerContinuous" vertical="center"/>
    </xf>
    <xf numFmtId="38" fontId="3" fillId="0" borderId="0" xfId="1" applyFont="1" applyFill="1" applyAlignment="1">
      <alignment horizontal="centerContinuous" vertical="center"/>
    </xf>
    <xf numFmtId="38" fontId="11" fillId="0" borderId="0" xfId="1" applyFont="1" applyFill="1" applyAlignment="1">
      <alignment horizontal="centerContinuous" vertical="center"/>
    </xf>
    <xf numFmtId="183" fontId="13" fillId="0" borderId="0" xfId="1" applyNumberFormat="1" applyFont="1" applyFill="1" applyAlignment="1">
      <alignment horizontal="center" vertical="center"/>
    </xf>
    <xf numFmtId="38" fontId="13" fillId="0" borderId="0" xfId="1" applyFont="1" applyFill="1" applyAlignment="1">
      <alignment horizontal="right" vertical="center" wrapText="1"/>
    </xf>
    <xf numFmtId="182" fontId="1" fillId="0" borderId="0" xfId="1" applyNumberFormat="1" applyFont="1" applyFill="1" applyAlignment="1">
      <alignment horizontal="center" vertical="center"/>
    </xf>
    <xf numFmtId="38" fontId="1" fillId="0" borderId="0" xfId="1" applyFont="1" applyFill="1" applyAlignment="1">
      <alignment vertical="center" shrinkToFit="1"/>
    </xf>
    <xf numFmtId="181" fontId="1" fillId="0" borderId="0" xfId="1" applyNumberFormat="1" applyFont="1" applyFill="1" applyAlignment="1">
      <alignment horizontal="left" vertical="center"/>
    </xf>
    <xf numFmtId="178" fontId="1" fillId="0" borderId="0" xfId="1" applyNumberFormat="1" applyFont="1" applyFill="1" applyAlignment="1">
      <alignment vertical="center" shrinkToFit="1"/>
    </xf>
    <xf numFmtId="38" fontId="10" fillId="0" borderId="0" xfId="1" applyFont="1" applyFill="1" applyBorder="1" applyAlignment="1">
      <alignment horizontal="left" vertical="center" wrapText="1"/>
    </xf>
    <xf numFmtId="38" fontId="7" fillId="0" borderId="16" xfId="1" applyFont="1" applyFill="1" applyBorder="1" applyAlignment="1">
      <alignment vertical="center" wrapText="1"/>
    </xf>
    <xf numFmtId="38" fontId="7" fillId="0" borderId="15" xfId="1" applyFont="1" applyFill="1" applyBorder="1" applyAlignment="1">
      <alignment vertical="center" wrapText="1"/>
    </xf>
    <xf numFmtId="38" fontId="7" fillId="0" borderId="11" xfId="1" applyFont="1" applyFill="1" applyBorder="1" applyAlignment="1">
      <alignment vertical="center" wrapText="1"/>
    </xf>
    <xf numFmtId="0" fontId="7" fillId="0" borderId="10" xfId="0" applyFont="1" applyFill="1" applyBorder="1" applyAlignment="1">
      <alignment vertical="center" wrapText="1"/>
    </xf>
    <xf numFmtId="0" fontId="7" fillId="0" borderId="9" xfId="0" applyFont="1" applyFill="1" applyBorder="1" applyAlignment="1">
      <alignment vertical="center" wrapText="1"/>
    </xf>
    <xf numFmtId="38" fontId="7" fillId="0" borderId="3" xfId="1" applyFont="1" applyFill="1" applyBorder="1" applyAlignment="1">
      <alignment vertical="center" shrinkToFit="1"/>
    </xf>
    <xf numFmtId="38" fontId="7" fillId="0" borderId="2" xfId="1" applyFont="1" applyFill="1" applyBorder="1" applyAlignment="1">
      <alignment vertical="center" shrinkToFit="1"/>
    </xf>
    <xf numFmtId="38" fontId="7" fillId="0" borderId="1" xfId="1" applyFont="1" applyFill="1" applyBorder="1" applyAlignment="1">
      <alignment vertical="center" shrinkToFit="1"/>
    </xf>
    <xf numFmtId="38" fontId="7" fillId="0" borderId="2" xfId="1" applyFont="1" applyFill="1" applyBorder="1" applyAlignment="1">
      <alignment vertical="center" wrapText="1"/>
    </xf>
    <xf numFmtId="38" fontId="7" fillId="0" borderId="1" xfId="1" applyFont="1" applyFill="1" applyBorder="1" applyAlignment="1">
      <alignment vertical="center" wrapText="1"/>
    </xf>
    <xf numFmtId="38" fontId="7" fillId="0" borderId="10" xfId="1" applyFont="1" applyFill="1" applyBorder="1" applyAlignment="1">
      <alignment vertical="center" wrapText="1"/>
    </xf>
    <xf numFmtId="38" fontId="7" fillId="0" borderId="9" xfId="1" applyFont="1" applyFill="1" applyBorder="1" applyAlignment="1">
      <alignment vertical="center" wrapText="1"/>
    </xf>
    <xf numFmtId="38" fontId="7" fillId="0" borderId="11" xfId="1" applyFont="1" applyFill="1" applyBorder="1" applyAlignment="1">
      <alignment vertical="center"/>
    </xf>
    <xf numFmtId="0" fontId="7" fillId="0" borderId="10" xfId="0" applyFont="1" applyFill="1" applyBorder="1" applyAlignment="1">
      <alignment vertical="center" wrapText="1"/>
    </xf>
    <xf numFmtId="0" fontId="7" fillId="0" borderId="9" xfId="0" applyFont="1" applyFill="1" applyBorder="1" applyAlignment="1">
      <alignment vertical="center" wrapText="1"/>
    </xf>
    <xf numFmtId="38" fontId="7" fillId="0" borderId="22" xfId="1" applyFont="1" applyFill="1" applyBorder="1" applyAlignment="1">
      <alignment vertical="center"/>
    </xf>
    <xf numFmtId="0" fontId="7" fillId="0" borderId="21" xfId="0" applyFont="1" applyFill="1" applyBorder="1" applyAlignment="1">
      <alignment vertical="center" wrapText="1"/>
    </xf>
    <xf numFmtId="0" fontId="7" fillId="0" borderId="20" xfId="0" applyFont="1" applyFill="1" applyBorder="1" applyAlignment="1">
      <alignment vertical="center" wrapText="1"/>
    </xf>
    <xf numFmtId="38" fontId="7" fillId="0" borderId="7" xfId="1" applyFont="1" applyFill="1" applyBorder="1" applyAlignment="1">
      <alignment vertical="center"/>
    </xf>
    <xf numFmtId="0" fontId="7" fillId="0" borderId="6" xfId="0" applyFont="1" applyFill="1" applyBorder="1" applyAlignment="1">
      <alignment vertical="center" wrapText="1"/>
    </xf>
    <xf numFmtId="0" fontId="7" fillId="0" borderId="5" xfId="0" applyFont="1" applyFill="1" applyBorder="1" applyAlignment="1">
      <alignment vertical="center" wrapText="1"/>
    </xf>
    <xf numFmtId="0" fontId="7" fillId="0" borderId="2" xfId="0" applyFont="1" applyFill="1" applyBorder="1" applyAlignment="1">
      <alignment vertical="center" shrinkToFit="1"/>
    </xf>
    <xf numFmtId="0" fontId="7" fillId="0" borderId="1" xfId="0" applyFont="1" applyFill="1" applyBorder="1" applyAlignment="1">
      <alignment vertical="center" shrinkToFit="1"/>
    </xf>
    <xf numFmtId="38" fontId="7" fillId="0" borderId="3" xfId="1" applyFont="1" applyFill="1" applyBorder="1" applyAlignment="1">
      <alignment horizontal="left" vertical="center" wrapText="1"/>
    </xf>
    <xf numFmtId="38" fontId="7" fillId="0" borderId="2" xfId="1" applyFont="1" applyFill="1" applyBorder="1" applyAlignment="1">
      <alignment horizontal="left" vertical="center" wrapText="1"/>
    </xf>
    <xf numFmtId="38" fontId="7" fillId="0" borderId="1" xfId="1" applyFont="1" applyFill="1" applyBorder="1" applyAlignment="1">
      <alignment horizontal="left" vertical="center" wrapText="1"/>
    </xf>
    <xf numFmtId="38" fontId="7" fillId="0" borderId="3" xfId="1" applyFont="1" applyFill="1" applyBorder="1" applyAlignment="1">
      <alignment vertical="center" wrapText="1" shrinkToFit="1"/>
    </xf>
    <xf numFmtId="0" fontId="7" fillId="0" borderId="2" xfId="0" applyFont="1" applyFill="1" applyBorder="1" applyAlignment="1">
      <alignment vertical="center" wrapText="1" shrinkToFit="1"/>
    </xf>
    <xf numFmtId="0" fontId="7" fillId="0" borderId="1" xfId="0" applyFont="1" applyFill="1" applyBorder="1" applyAlignment="1">
      <alignment vertical="center" wrapText="1" shrinkToFit="1"/>
    </xf>
    <xf numFmtId="38" fontId="7" fillId="0" borderId="3" xfId="1" applyFont="1" applyFill="1" applyBorder="1" applyAlignment="1">
      <alignment horizontal="left" vertical="center" wrapText="1" shrinkToFit="1"/>
    </xf>
    <xf numFmtId="38" fontId="7" fillId="0" borderId="2" xfId="1" applyFont="1" applyFill="1" applyBorder="1" applyAlignment="1">
      <alignment horizontal="left" vertical="center" wrapText="1" shrinkToFit="1"/>
    </xf>
    <xf numFmtId="38" fontId="7" fillId="0" borderId="1" xfId="1" applyFont="1" applyFill="1" applyBorder="1" applyAlignment="1">
      <alignment horizontal="left" vertical="center" wrapText="1" shrinkToFit="1"/>
    </xf>
    <xf numFmtId="38" fontId="7" fillId="0" borderId="7" xfId="1" applyFont="1" applyFill="1" applyBorder="1" applyAlignment="1">
      <alignment horizontal="left" vertical="center" wrapText="1"/>
    </xf>
    <xf numFmtId="38" fontId="7" fillId="0" borderId="6" xfId="1" applyFont="1" applyFill="1" applyBorder="1" applyAlignment="1">
      <alignment horizontal="left" vertical="center" wrapText="1"/>
    </xf>
    <xf numFmtId="38" fontId="7" fillId="0" borderId="5" xfId="1" applyFont="1" applyFill="1" applyBorder="1" applyAlignment="1">
      <alignment horizontal="left" vertical="center" wrapText="1"/>
    </xf>
  </cellXfs>
  <cellStyles count="5">
    <cellStyle name="パーセント" xfId="2" builtinId="5"/>
    <cellStyle name="パーセント 2" xfId="3"/>
    <cellStyle name="桁区切り" xfId="1" builtinId="6"/>
    <cellStyle name="桁区切り 2" xfId="4"/>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3"/>
  <sheetViews>
    <sheetView showGridLines="0" tabSelected="1" view="pageBreakPreview" zoomScaleNormal="115" zoomScaleSheetLayoutView="100" workbookViewId="0">
      <selection activeCell="M11" sqref="M11"/>
    </sheetView>
  </sheetViews>
  <sheetFormatPr defaultRowHeight="18.75"/>
  <cols>
    <col min="1" max="1" width="1.375" style="1" customWidth="1"/>
    <col min="2" max="2" width="26.5" style="3" customWidth="1"/>
    <col min="3" max="4" width="10.125" style="1" customWidth="1"/>
    <col min="5" max="5" width="9.625" style="4" customWidth="1"/>
    <col min="6" max="6" width="9.125" style="1" customWidth="1"/>
    <col min="7" max="7" width="9.5" style="3" customWidth="1"/>
    <col min="8" max="8" width="9.625" style="3" customWidth="1"/>
    <col min="9" max="9" width="9.625" style="2" customWidth="1"/>
    <col min="10" max="10" width="3.625" style="1" customWidth="1"/>
    <col min="11" max="11" width="2.5" style="1" customWidth="1"/>
    <col min="12" max="16384" width="9" style="1"/>
  </cols>
  <sheetData>
    <row r="1" spans="1:26" s="160" customFormat="1" ht="15" customHeight="1">
      <c r="A1" s="166"/>
      <c r="B1" s="163"/>
      <c r="C1" s="164"/>
      <c r="D1" s="164"/>
      <c r="E1" s="165"/>
      <c r="F1" s="164"/>
      <c r="G1" s="163"/>
      <c r="H1" s="168" t="s">
        <v>129</v>
      </c>
      <c r="I1" s="167">
        <f ca="1">TODAY()</f>
        <v>42096</v>
      </c>
      <c r="K1" s="161"/>
    </row>
    <row r="2" spans="1:26" s="160" customFormat="1" ht="28.5">
      <c r="A2" s="166" t="s">
        <v>128</v>
      </c>
      <c r="B2" s="163"/>
      <c r="C2" s="164"/>
      <c r="D2" s="164"/>
      <c r="E2" s="165"/>
      <c r="F2" s="164"/>
      <c r="G2" s="163"/>
      <c r="H2" s="162"/>
      <c r="I2" s="162"/>
      <c r="K2" s="161"/>
    </row>
    <row r="3" spans="1:26" s="132" customFormat="1" ht="14.25">
      <c r="A3" s="157"/>
      <c r="B3" s="159"/>
      <c r="C3" s="157"/>
      <c r="D3" s="157"/>
      <c r="E3" s="157"/>
      <c r="F3" s="157"/>
      <c r="G3" s="159"/>
      <c r="H3" s="158" t="s">
        <v>111</v>
      </c>
      <c r="I3" s="158" t="s">
        <v>127</v>
      </c>
      <c r="J3" s="157"/>
      <c r="K3" s="157"/>
    </row>
    <row r="4" spans="1:26" s="7" customFormat="1" ht="16.5" customHeight="1">
      <c r="A4" s="156" t="s">
        <v>126</v>
      </c>
      <c r="B4" s="6"/>
      <c r="C4" s="169">
        <f>C69</f>
        <v>20205000</v>
      </c>
      <c r="D4" s="169"/>
      <c r="E4" s="170" t="str">
        <f>"（"&amp;D13</f>
        <v>（平成26年度</v>
      </c>
      <c r="F4" s="171">
        <f>D69</f>
        <v>19610000</v>
      </c>
      <c r="G4" s="171"/>
      <c r="H4" s="172">
        <f>C4-F4</f>
        <v>595000</v>
      </c>
      <c r="I4" s="153">
        <f>H4/F4</f>
        <v>3.0341662417134114E-2</v>
      </c>
      <c r="Y4" s="155"/>
    </row>
    <row r="5" spans="1:26" ht="18" customHeight="1">
      <c r="A5" s="7"/>
      <c r="B5" s="148" t="s">
        <v>125</v>
      </c>
      <c r="C5" s="7"/>
      <c r="D5" s="7"/>
      <c r="E5" s="7"/>
      <c r="F5" s="7"/>
      <c r="G5" s="6"/>
      <c r="H5" s="154"/>
      <c r="I5" s="153"/>
      <c r="J5" s="7"/>
      <c r="K5" s="152" t="s">
        <v>124</v>
      </c>
      <c r="Y5" s="151"/>
    </row>
    <row r="6" spans="1:26" s="9" customFormat="1" ht="60.75" customHeight="1">
      <c r="B6" s="150" t="s">
        <v>123</v>
      </c>
      <c r="C6" s="150"/>
      <c r="D6" s="150"/>
      <c r="E6" s="150"/>
      <c r="F6" s="150"/>
      <c r="G6" s="150"/>
      <c r="H6" s="150"/>
      <c r="I6" s="150"/>
      <c r="J6" s="10"/>
      <c r="K6" s="13"/>
      <c r="M6" s="149"/>
      <c r="N6" s="149"/>
      <c r="O6" s="149"/>
      <c r="P6" s="149"/>
      <c r="Q6" s="149"/>
      <c r="R6" s="149"/>
      <c r="S6" s="149"/>
      <c r="T6" s="149"/>
      <c r="X6" s="4"/>
      <c r="Y6" s="12"/>
    </row>
    <row r="7" spans="1:26" s="9" customFormat="1" ht="18" customHeight="1">
      <c r="B7" s="148" t="s">
        <v>122</v>
      </c>
      <c r="C7" s="147"/>
      <c r="D7" s="147"/>
      <c r="E7" s="147"/>
      <c r="F7" s="147"/>
      <c r="G7" s="147"/>
      <c r="H7" s="147"/>
      <c r="I7" s="147"/>
      <c r="J7" s="10"/>
      <c r="K7" s="13"/>
      <c r="N7" s="4"/>
      <c r="Q7" s="4"/>
      <c r="X7" s="4"/>
      <c r="Y7" s="12"/>
    </row>
    <row r="8" spans="1:26" s="9" customFormat="1" ht="72.75" customHeight="1">
      <c r="B8" s="173" t="s">
        <v>121</v>
      </c>
      <c r="C8" s="173"/>
      <c r="D8" s="173"/>
      <c r="E8" s="173"/>
      <c r="F8" s="173"/>
      <c r="G8" s="173"/>
      <c r="H8" s="173"/>
      <c r="I8" s="173"/>
      <c r="J8" s="10"/>
      <c r="K8" s="13"/>
      <c r="N8" s="4"/>
      <c r="Q8" s="4"/>
      <c r="X8" s="4"/>
      <c r="Y8" s="12"/>
    </row>
    <row r="9" spans="1:26" s="9" customFormat="1" ht="20.25">
      <c r="B9" s="145" t="s">
        <v>112</v>
      </c>
      <c r="C9" s="129" t="s">
        <v>120</v>
      </c>
      <c r="D9" s="129" t="s">
        <v>119</v>
      </c>
      <c r="E9" s="146" t="s">
        <v>118</v>
      </c>
      <c r="F9" s="145" t="s">
        <v>18</v>
      </c>
      <c r="G9" s="144" t="s">
        <v>117</v>
      </c>
      <c r="H9" s="143"/>
      <c r="I9" s="143"/>
      <c r="J9" s="136"/>
      <c r="K9" s="10"/>
      <c r="L9" s="13"/>
      <c r="O9" s="4"/>
      <c r="R9" s="4"/>
      <c r="Y9" s="4"/>
      <c r="Z9" s="12"/>
    </row>
    <row r="10" spans="1:26" s="9" customFormat="1" ht="20.25">
      <c r="B10" s="142" t="s">
        <v>116</v>
      </c>
      <c r="C10" s="139">
        <v>13367234</v>
      </c>
      <c r="D10" s="139">
        <v>13235587</v>
      </c>
      <c r="E10" s="141">
        <f>SUM(C10-D10)</f>
        <v>131647</v>
      </c>
      <c r="F10" s="140">
        <f>E10/D10</f>
        <v>9.9464421185097417E-3</v>
      </c>
      <c r="G10" s="139">
        <v>13286674</v>
      </c>
      <c r="H10" s="138"/>
      <c r="I10" s="137"/>
      <c r="J10" s="136"/>
      <c r="K10" s="10"/>
      <c r="L10" s="13"/>
      <c r="O10" s="4"/>
      <c r="R10" s="4"/>
      <c r="Y10" s="4"/>
      <c r="Z10" s="12"/>
    </row>
    <row r="11" spans="1:26" s="9" customFormat="1" ht="20.25">
      <c r="B11" s="142" t="s">
        <v>115</v>
      </c>
      <c r="C11" s="139">
        <v>818580</v>
      </c>
      <c r="D11" s="139">
        <v>1370745</v>
      </c>
      <c r="E11" s="141">
        <f>SUM(C11-D11)</f>
        <v>-552165</v>
      </c>
      <c r="F11" s="140">
        <f>E11/D11</f>
        <v>-0.40282109363886059</v>
      </c>
      <c r="G11" s="139">
        <v>818806</v>
      </c>
      <c r="H11" s="138"/>
      <c r="I11" s="137"/>
      <c r="J11" s="136"/>
      <c r="K11" s="10"/>
      <c r="L11" s="13"/>
      <c r="O11" s="4"/>
      <c r="R11" s="4"/>
      <c r="Y11" s="4"/>
      <c r="Z11" s="12"/>
    </row>
    <row r="12" spans="1:26" s="132" customFormat="1" ht="24.75" customHeight="1">
      <c r="A12" s="135" t="s">
        <v>114</v>
      </c>
      <c r="B12" s="134"/>
      <c r="G12" s="134"/>
      <c r="H12" s="133" t="s">
        <v>113</v>
      </c>
      <c r="I12" s="133"/>
    </row>
    <row r="13" spans="1:26" s="124" customFormat="1" ht="17.25" customHeight="1">
      <c r="A13" s="131"/>
      <c r="B13" s="130" t="s">
        <v>112</v>
      </c>
      <c r="C13" s="129" t="str">
        <f>C9</f>
        <v>平成27年度</v>
      </c>
      <c r="D13" s="129" t="str">
        <f>D9</f>
        <v>平成26年度</v>
      </c>
      <c r="E13" s="129" t="s">
        <v>111</v>
      </c>
      <c r="F13" s="129" t="s">
        <v>18</v>
      </c>
      <c r="G13" s="128" t="s">
        <v>110</v>
      </c>
      <c r="H13" s="127"/>
      <c r="I13" s="126"/>
      <c r="J13" s="125"/>
      <c r="K13" s="125"/>
    </row>
    <row r="14" spans="1:26" s="94" customFormat="1" ht="18.95" customHeight="1">
      <c r="A14" s="99" t="s">
        <v>109</v>
      </c>
      <c r="B14" s="98"/>
      <c r="C14" s="56">
        <v>10605741</v>
      </c>
      <c r="D14" s="56">
        <v>9876718</v>
      </c>
      <c r="E14" s="97">
        <f>C14-D14</f>
        <v>729023</v>
      </c>
      <c r="F14" s="96">
        <f>E14/D14</f>
        <v>7.381227245730819E-2</v>
      </c>
      <c r="G14" s="53"/>
      <c r="H14" s="174"/>
      <c r="I14" s="175"/>
      <c r="J14" s="95"/>
      <c r="K14" s="95"/>
    </row>
    <row r="15" spans="1:26" s="9" customFormat="1" ht="18.95" customHeight="1">
      <c r="A15" s="123"/>
      <c r="B15" s="122" t="s">
        <v>108</v>
      </c>
      <c r="C15" s="49">
        <v>3272000</v>
      </c>
      <c r="D15" s="49">
        <v>3216000</v>
      </c>
      <c r="E15" s="121">
        <f>C15-D15</f>
        <v>56000</v>
      </c>
      <c r="F15" s="120">
        <f>E15/D15</f>
        <v>1.7412935323383085E-2</v>
      </c>
      <c r="G15" s="176"/>
      <c r="H15" s="177"/>
      <c r="I15" s="178"/>
      <c r="J15" s="10"/>
      <c r="K15" s="10"/>
      <c r="M15" s="1"/>
      <c r="N15" s="1"/>
      <c r="O15" s="1"/>
      <c r="P15" s="1"/>
    </row>
    <row r="16" spans="1:26" s="9" customFormat="1" ht="18.95" customHeight="1">
      <c r="A16" s="115"/>
      <c r="B16" s="114" t="s">
        <v>107</v>
      </c>
      <c r="C16" s="42">
        <v>1510250</v>
      </c>
      <c r="D16" s="42">
        <v>800500</v>
      </c>
      <c r="E16" s="113">
        <f>C16-D16</f>
        <v>709750</v>
      </c>
      <c r="F16" s="93">
        <f>E16/D16</f>
        <v>0.88663335415365396</v>
      </c>
      <c r="G16" s="176" t="s">
        <v>106</v>
      </c>
      <c r="H16" s="177"/>
      <c r="I16" s="178"/>
      <c r="J16" s="119"/>
      <c r="K16" s="10"/>
      <c r="M16" s="118"/>
      <c r="N16" s="1"/>
      <c r="O16" s="1"/>
      <c r="P16" s="1"/>
    </row>
    <row r="17" spans="1:16" s="9" customFormat="1" ht="18.95" customHeight="1">
      <c r="A17" s="115"/>
      <c r="B17" s="114" t="s">
        <v>105</v>
      </c>
      <c r="C17" s="42">
        <v>4914491</v>
      </c>
      <c r="D17" s="42">
        <v>4966718</v>
      </c>
      <c r="E17" s="113">
        <f>C17-D17</f>
        <v>-52227</v>
      </c>
      <c r="F17" s="93">
        <f>E17/D17</f>
        <v>-1.0515394673102037E-2</v>
      </c>
      <c r="G17" s="176"/>
      <c r="H17" s="177"/>
      <c r="I17" s="178"/>
      <c r="J17" s="10"/>
      <c r="K17" s="10"/>
      <c r="M17" s="118"/>
      <c r="N17" s="1"/>
      <c r="O17" s="1"/>
      <c r="P17" s="1"/>
    </row>
    <row r="18" spans="1:16" s="9" customFormat="1" ht="18.95" customHeight="1">
      <c r="A18" s="115"/>
      <c r="B18" s="117" t="s">
        <v>104</v>
      </c>
      <c r="C18" s="42">
        <v>1745000</v>
      </c>
      <c r="D18" s="42">
        <v>1703000</v>
      </c>
      <c r="E18" s="113">
        <f>C18-D18</f>
        <v>42000</v>
      </c>
      <c r="F18" s="93">
        <f>E18/D18</f>
        <v>2.4662360540223135E-2</v>
      </c>
      <c r="G18" s="176" t="s">
        <v>103</v>
      </c>
      <c r="H18" s="177"/>
      <c r="I18" s="178"/>
      <c r="J18" s="116"/>
      <c r="K18" s="10"/>
      <c r="M18" s="118"/>
      <c r="N18" s="1"/>
      <c r="O18" s="1"/>
      <c r="P18" s="1"/>
    </row>
    <row r="19" spans="1:16" s="9" customFormat="1" ht="18.95" customHeight="1">
      <c r="A19" s="115"/>
      <c r="B19" s="117" t="s">
        <v>102</v>
      </c>
      <c r="C19" s="42">
        <v>1839000</v>
      </c>
      <c r="D19" s="42">
        <v>1900000</v>
      </c>
      <c r="E19" s="113">
        <f>C19-D19</f>
        <v>-61000</v>
      </c>
      <c r="F19" s="93">
        <f>E19/D19</f>
        <v>-3.2105263157894734E-2</v>
      </c>
      <c r="G19" s="176" t="s">
        <v>101</v>
      </c>
      <c r="H19" s="177"/>
      <c r="I19" s="178"/>
      <c r="J19" s="116"/>
      <c r="K19" s="10"/>
      <c r="M19" s="1"/>
      <c r="N19" s="1"/>
      <c r="O19" s="1"/>
      <c r="P19" s="1"/>
    </row>
    <row r="20" spans="1:16" s="9" customFormat="1" ht="18.95" customHeight="1">
      <c r="A20" s="115"/>
      <c r="B20" s="117" t="s">
        <v>100</v>
      </c>
      <c r="C20" s="42">
        <v>1286000</v>
      </c>
      <c r="D20" s="42">
        <v>1321000</v>
      </c>
      <c r="E20" s="113">
        <f>C20-D20</f>
        <v>-35000</v>
      </c>
      <c r="F20" s="93">
        <f>E20/D20</f>
        <v>-2.6495079485238455E-2</v>
      </c>
      <c r="G20" s="176" t="s">
        <v>99</v>
      </c>
      <c r="H20" s="177"/>
      <c r="I20" s="178"/>
      <c r="J20" s="116"/>
      <c r="K20" s="10"/>
      <c r="M20" s="1"/>
      <c r="N20" s="1"/>
      <c r="O20" s="1"/>
      <c r="P20" s="1"/>
    </row>
    <row r="21" spans="1:16" s="9" customFormat="1" ht="18.95" customHeight="1">
      <c r="A21" s="115"/>
      <c r="B21" s="114" t="s">
        <v>98</v>
      </c>
      <c r="C21" s="42">
        <v>410000</v>
      </c>
      <c r="D21" s="42">
        <v>400000</v>
      </c>
      <c r="E21" s="113">
        <f>C21-D21</f>
        <v>10000</v>
      </c>
      <c r="F21" s="93">
        <f>E21/D21</f>
        <v>2.5000000000000001E-2</v>
      </c>
      <c r="G21" s="176"/>
      <c r="H21" s="177"/>
      <c r="I21" s="178"/>
      <c r="J21" s="10"/>
      <c r="K21" s="10"/>
      <c r="M21" s="1"/>
      <c r="N21" s="1"/>
      <c r="O21" s="1"/>
      <c r="P21" s="1"/>
    </row>
    <row r="22" spans="1:16" s="9" customFormat="1" ht="18.95" customHeight="1">
      <c r="A22" s="112"/>
      <c r="B22" s="111" t="s">
        <v>97</v>
      </c>
      <c r="C22" s="34">
        <v>396000</v>
      </c>
      <c r="D22" s="34">
        <v>396500</v>
      </c>
      <c r="E22" s="110">
        <f>C22-D22</f>
        <v>-500</v>
      </c>
      <c r="F22" s="109">
        <f>E22/D22</f>
        <v>-1.2610340479192938E-3</v>
      </c>
      <c r="G22" s="176"/>
      <c r="H22" s="177"/>
      <c r="I22" s="178"/>
      <c r="J22" s="10"/>
      <c r="K22" s="10"/>
      <c r="M22" s="1"/>
      <c r="N22" s="1"/>
      <c r="O22" s="1"/>
      <c r="P22" s="1"/>
    </row>
    <row r="23" spans="1:16" s="94" customFormat="1" ht="18.95" customHeight="1">
      <c r="A23" s="106" t="s">
        <v>96</v>
      </c>
      <c r="B23" s="105"/>
      <c r="C23" s="56">
        <v>1050000</v>
      </c>
      <c r="D23" s="56">
        <v>710000</v>
      </c>
      <c r="E23" s="97">
        <f>C23-D23</f>
        <v>340000</v>
      </c>
      <c r="F23" s="96">
        <f>E23/D23</f>
        <v>0.47887323943661969</v>
      </c>
      <c r="G23" s="53" t="s">
        <v>95</v>
      </c>
      <c r="H23" s="52"/>
      <c r="I23" s="51"/>
      <c r="J23" s="108"/>
      <c r="K23" s="95"/>
      <c r="L23" s="107"/>
      <c r="M23" s="1"/>
      <c r="N23" s="1"/>
      <c r="O23" s="1"/>
      <c r="P23" s="1"/>
    </row>
    <row r="24" spans="1:16" s="94" customFormat="1" ht="18.75" customHeight="1">
      <c r="A24" s="106" t="s">
        <v>94</v>
      </c>
      <c r="B24" s="105"/>
      <c r="C24" s="29">
        <v>35000</v>
      </c>
      <c r="D24" s="29">
        <v>50000</v>
      </c>
      <c r="E24" s="101">
        <f>C24-D24</f>
        <v>-15000</v>
      </c>
      <c r="F24" s="100">
        <f>E24/D24</f>
        <v>-0.3</v>
      </c>
      <c r="G24" s="26"/>
      <c r="H24" s="25"/>
      <c r="I24" s="24"/>
      <c r="J24" s="104"/>
      <c r="K24" s="95"/>
      <c r="M24" s="1"/>
      <c r="N24" s="1"/>
      <c r="O24" s="1"/>
      <c r="P24" s="1"/>
    </row>
    <row r="25" spans="1:16" s="94" customFormat="1" ht="23.25" customHeight="1">
      <c r="A25" s="103" t="s">
        <v>93</v>
      </c>
      <c r="B25" s="102"/>
      <c r="C25" s="29">
        <v>100000</v>
      </c>
      <c r="D25" s="29">
        <v>130000</v>
      </c>
      <c r="E25" s="101">
        <f>C25-D25</f>
        <v>-30000</v>
      </c>
      <c r="F25" s="100">
        <f>E25/D25</f>
        <v>-0.23076923076923078</v>
      </c>
      <c r="G25" s="26" t="s">
        <v>92</v>
      </c>
      <c r="H25" s="25"/>
      <c r="I25" s="24"/>
      <c r="J25" s="104"/>
      <c r="K25" s="95"/>
      <c r="M25" s="1"/>
      <c r="N25" s="1"/>
      <c r="O25" s="1"/>
      <c r="P25" s="1"/>
    </row>
    <row r="26" spans="1:16" s="94" customFormat="1" ht="19.5" customHeight="1">
      <c r="A26" s="103" t="s">
        <v>91</v>
      </c>
      <c r="B26" s="102"/>
      <c r="C26" s="29">
        <v>2597562</v>
      </c>
      <c r="D26" s="29">
        <v>2530048</v>
      </c>
      <c r="E26" s="101">
        <f>C26-D26</f>
        <v>67514</v>
      </c>
      <c r="F26" s="100">
        <f>E26/D26</f>
        <v>2.6684869219872509E-2</v>
      </c>
      <c r="G26" s="179" t="s">
        <v>90</v>
      </c>
      <c r="H26" s="180"/>
      <c r="I26" s="181"/>
      <c r="J26" s="95"/>
      <c r="K26" s="95"/>
      <c r="M26" s="1"/>
      <c r="N26" s="1"/>
      <c r="O26" s="1"/>
      <c r="P26" s="1"/>
    </row>
    <row r="27" spans="1:16" s="94" customFormat="1" ht="19.5" customHeight="1">
      <c r="A27" s="103" t="s">
        <v>89</v>
      </c>
      <c r="B27" s="102"/>
      <c r="C27" s="29">
        <v>857056</v>
      </c>
      <c r="D27" s="29">
        <v>788020</v>
      </c>
      <c r="E27" s="101">
        <f>C27-D27</f>
        <v>69036</v>
      </c>
      <c r="F27" s="100">
        <f>E27/D27</f>
        <v>8.7606913530113448E-2</v>
      </c>
      <c r="G27" s="26" t="s">
        <v>88</v>
      </c>
      <c r="H27" s="182"/>
      <c r="I27" s="183"/>
      <c r="J27" s="95"/>
      <c r="K27" s="95"/>
      <c r="M27" s="1"/>
      <c r="N27" s="1"/>
      <c r="O27" s="1"/>
      <c r="P27" s="1"/>
    </row>
    <row r="28" spans="1:16" s="94" customFormat="1" ht="24" customHeight="1">
      <c r="A28" s="103" t="s">
        <v>87</v>
      </c>
      <c r="B28" s="102"/>
      <c r="C28" s="29">
        <v>1198603</v>
      </c>
      <c r="D28" s="29">
        <v>1616063</v>
      </c>
      <c r="E28" s="101">
        <f>C28-D28</f>
        <v>-417460</v>
      </c>
      <c r="F28" s="100">
        <f>E28/D28</f>
        <v>-0.25831913731085981</v>
      </c>
      <c r="G28" s="26" t="s">
        <v>86</v>
      </c>
      <c r="H28" s="182"/>
      <c r="I28" s="183"/>
      <c r="J28" s="95"/>
      <c r="K28" s="95"/>
      <c r="M28" s="1"/>
      <c r="N28" s="1"/>
      <c r="O28" s="1"/>
      <c r="P28" s="1"/>
    </row>
    <row r="29" spans="1:16" s="94" customFormat="1" ht="18.95" customHeight="1">
      <c r="A29" s="99" t="s">
        <v>85</v>
      </c>
      <c r="B29" s="98"/>
      <c r="C29" s="56">
        <v>1237900</v>
      </c>
      <c r="D29" s="56">
        <v>1416200</v>
      </c>
      <c r="E29" s="97">
        <f>C29-D29</f>
        <v>-178300</v>
      </c>
      <c r="F29" s="96">
        <f>E29/D29</f>
        <v>-0.12590029656828131</v>
      </c>
      <c r="G29" s="53"/>
      <c r="H29" s="174"/>
      <c r="I29" s="175"/>
      <c r="J29" s="95"/>
      <c r="K29" s="95"/>
    </row>
    <row r="30" spans="1:16" s="9" customFormat="1" ht="18.95" customHeight="1">
      <c r="A30" s="89"/>
      <c r="B30" s="92" t="s">
        <v>84</v>
      </c>
      <c r="C30" s="91">
        <v>0</v>
      </c>
      <c r="D30" s="91">
        <v>386700</v>
      </c>
      <c r="E30" s="90">
        <f>C30-D30</f>
        <v>-386700</v>
      </c>
      <c r="F30" s="82" t="s">
        <v>83</v>
      </c>
      <c r="G30" s="176"/>
      <c r="H30" s="184"/>
      <c r="I30" s="185"/>
      <c r="J30" s="10"/>
      <c r="K30" s="10"/>
    </row>
    <row r="31" spans="1:16" s="9" customFormat="1" ht="18.95" customHeight="1">
      <c r="A31" s="89"/>
      <c r="B31" s="92" t="s">
        <v>82</v>
      </c>
      <c r="C31" s="91">
        <v>198000</v>
      </c>
      <c r="D31" s="91">
        <v>129400</v>
      </c>
      <c r="E31" s="90">
        <f>C31-D31</f>
        <v>68600</v>
      </c>
      <c r="F31" s="93">
        <f>E31/D31</f>
        <v>0.5301391035548686</v>
      </c>
      <c r="G31" s="46" t="s">
        <v>81</v>
      </c>
      <c r="H31" s="45"/>
      <c r="I31" s="44"/>
      <c r="J31" s="10"/>
      <c r="K31" s="10"/>
    </row>
    <row r="32" spans="1:16" s="9" customFormat="1" ht="18.95" hidden="1" customHeight="1">
      <c r="A32" s="89"/>
      <c r="B32" s="92" t="s">
        <v>80</v>
      </c>
      <c r="C32" s="91">
        <v>15900</v>
      </c>
      <c r="D32" s="91">
        <v>20000</v>
      </c>
      <c r="E32" s="90">
        <f>C32-D32</f>
        <v>-4100</v>
      </c>
      <c r="F32" s="93">
        <f>E32/D32</f>
        <v>-0.20499999999999999</v>
      </c>
      <c r="G32" s="186" t="s">
        <v>79</v>
      </c>
      <c r="H32" s="187"/>
      <c r="I32" s="188"/>
      <c r="J32" s="10"/>
      <c r="K32" s="10"/>
    </row>
    <row r="33" spans="1:11" s="9" customFormat="1" ht="18.95" customHeight="1">
      <c r="A33" s="89"/>
      <c r="B33" s="92" t="s">
        <v>78</v>
      </c>
      <c r="C33" s="91">
        <v>60200</v>
      </c>
      <c r="D33" s="91">
        <v>79900</v>
      </c>
      <c r="E33" s="90">
        <f>C33-D33</f>
        <v>-19700</v>
      </c>
      <c r="F33" s="93">
        <f>E33/D33</f>
        <v>-0.24655819774718399</v>
      </c>
      <c r="G33" s="186" t="s">
        <v>77</v>
      </c>
      <c r="H33" s="187"/>
      <c r="I33" s="188"/>
      <c r="J33" s="10"/>
      <c r="K33" s="10"/>
    </row>
    <row r="34" spans="1:11" s="9" customFormat="1" ht="18.95" customHeight="1">
      <c r="A34" s="89"/>
      <c r="B34" s="92" t="s">
        <v>76</v>
      </c>
      <c r="C34" s="91">
        <v>232900</v>
      </c>
      <c r="D34" s="91">
        <v>224800</v>
      </c>
      <c r="E34" s="90">
        <f>C34-D34</f>
        <v>8100</v>
      </c>
      <c r="F34" s="93">
        <f>E34/D34</f>
        <v>3.6032028469750892E-2</v>
      </c>
      <c r="G34" s="176"/>
      <c r="H34" s="184"/>
      <c r="I34" s="185"/>
      <c r="J34" s="10"/>
      <c r="K34" s="10"/>
    </row>
    <row r="35" spans="1:11" s="9" customFormat="1" ht="18.95" customHeight="1">
      <c r="A35" s="89"/>
      <c r="B35" s="92" t="s">
        <v>75</v>
      </c>
      <c r="C35" s="91">
        <v>98700</v>
      </c>
      <c r="D35" s="91">
        <v>58500</v>
      </c>
      <c r="E35" s="90">
        <f>C35-D35</f>
        <v>40200</v>
      </c>
      <c r="F35" s="93">
        <f>E35/D35</f>
        <v>0.68717948717948718</v>
      </c>
      <c r="G35" s="176" t="s">
        <v>74</v>
      </c>
      <c r="H35" s="184"/>
      <c r="I35" s="185"/>
      <c r="J35" s="10"/>
      <c r="K35" s="10"/>
    </row>
    <row r="36" spans="1:11" s="9" customFormat="1" ht="18.95" customHeight="1">
      <c r="A36" s="89"/>
      <c r="B36" s="85" t="s">
        <v>73</v>
      </c>
      <c r="C36" s="84">
        <v>71400</v>
      </c>
      <c r="D36" s="84">
        <v>45300</v>
      </c>
      <c r="E36" s="90">
        <f>C36-D36</f>
        <v>26100</v>
      </c>
      <c r="F36" s="93">
        <f>E36/D36</f>
        <v>0.57615894039735094</v>
      </c>
      <c r="G36" s="176"/>
      <c r="H36" s="184"/>
      <c r="I36" s="185"/>
      <c r="J36" s="10"/>
      <c r="K36" s="10"/>
    </row>
    <row r="37" spans="1:11" s="9" customFormat="1" ht="18.95" customHeight="1">
      <c r="A37" s="89"/>
      <c r="B37" s="92" t="s">
        <v>72</v>
      </c>
      <c r="C37" s="91">
        <v>124700</v>
      </c>
      <c r="D37" s="91">
        <v>14000</v>
      </c>
      <c r="E37" s="90">
        <f>C37-D37</f>
        <v>110700</v>
      </c>
      <c r="F37" s="82" t="s">
        <v>65</v>
      </c>
      <c r="G37" s="46" t="s">
        <v>71</v>
      </c>
      <c r="H37" s="45"/>
      <c r="I37" s="44"/>
      <c r="J37" s="10"/>
      <c r="K37" s="10"/>
    </row>
    <row r="38" spans="1:11" s="9" customFormat="1" ht="25.5" customHeight="1">
      <c r="A38" s="89"/>
      <c r="B38" s="85" t="s">
        <v>70</v>
      </c>
      <c r="C38" s="84">
        <v>118700</v>
      </c>
      <c r="D38" s="84">
        <v>18900</v>
      </c>
      <c r="E38" s="83">
        <f>C38-D38</f>
        <v>99800</v>
      </c>
      <c r="F38" s="82" t="s">
        <v>65</v>
      </c>
      <c r="G38" s="46" t="s">
        <v>69</v>
      </c>
      <c r="H38" s="45"/>
      <c r="I38" s="44"/>
      <c r="J38" s="10"/>
      <c r="K38" s="10"/>
    </row>
    <row r="39" spans="1:11" s="9" customFormat="1" ht="19.5" hidden="1" customHeight="1">
      <c r="A39" s="89"/>
      <c r="B39" s="88" t="s">
        <v>68</v>
      </c>
      <c r="C39" s="87">
        <v>22000</v>
      </c>
      <c r="D39" s="87">
        <v>9200</v>
      </c>
      <c r="E39" s="83">
        <f>C39-D39</f>
        <v>12800</v>
      </c>
      <c r="F39" s="82">
        <f>E39/D39</f>
        <v>1.3913043478260869</v>
      </c>
      <c r="G39" s="46" t="s">
        <v>67</v>
      </c>
      <c r="H39" s="45"/>
      <c r="I39" s="44"/>
      <c r="J39" s="10"/>
      <c r="K39" s="10"/>
    </row>
    <row r="40" spans="1:11" s="9" customFormat="1" ht="18.75" customHeight="1">
      <c r="A40" s="86"/>
      <c r="B40" s="85" t="s">
        <v>66</v>
      </c>
      <c r="C40" s="84">
        <v>240100</v>
      </c>
      <c r="D40" s="84">
        <v>30100</v>
      </c>
      <c r="E40" s="83">
        <f>C40-D40</f>
        <v>210000</v>
      </c>
      <c r="F40" s="82" t="s">
        <v>65</v>
      </c>
      <c r="G40" s="189" t="s">
        <v>64</v>
      </c>
      <c r="H40" s="190"/>
      <c r="I40" s="191"/>
      <c r="J40" s="10"/>
      <c r="K40" s="10"/>
    </row>
    <row r="41" spans="1:11" s="9" customFormat="1" ht="18.95" customHeight="1">
      <c r="A41" s="81"/>
      <c r="B41" s="80" t="s">
        <v>63</v>
      </c>
      <c r="C41" s="79">
        <v>0</v>
      </c>
      <c r="D41" s="79">
        <v>350000</v>
      </c>
      <c r="E41" s="78">
        <f>C41-D41</f>
        <v>-350000</v>
      </c>
      <c r="F41" s="77" t="s">
        <v>62</v>
      </c>
      <c r="G41" s="192"/>
      <c r="H41" s="193"/>
      <c r="I41" s="194"/>
      <c r="J41" s="10"/>
      <c r="K41" s="10"/>
    </row>
    <row r="42" spans="1:11" s="22" customFormat="1" ht="12">
      <c r="A42" s="23" t="s">
        <v>61</v>
      </c>
      <c r="B42" s="64"/>
      <c r="C42" s="23"/>
      <c r="D42" s="23"/>
      <c r="E42" s="23"/>
      <c r="F42" s="23"/>
      <c r="G42" s="64"/>
      <c r="H42" s="64"/>
      <c r="I42" s="64"/>
      <c r="J42" s="23"/>
      <c r="K42" s="23"/>
    </row>
    <row r="43" spans="1:11" s="22" customFormat="1" ht="19.5" customHeight="1">
      <c r="A43" s="23" t="s">
        <v>60</v>
      </c>
      <c r="B43" s="64"/>
      <c r="C43" s="23"/>
      <c r="D43" s="23"/>
      <c r="E43" s="23"/>
      <c r="F43" s="23"/>
      <c r="G43" s="64"/>
      <c r="H43" s="64"/>
      <c r="I43" s="63" t="s">
        <v>40</v>
      </c>
      <c r="J43" s="23"/>
      <c r="K43" s="23"/>
    </row>
    <row r="44" spans="1:11" s="22" customFormat="1" ht="20.25" customHeight="1">
      <c r="A44" s="23"/>
      <c r="B44" s="62"/>
      <c r="C44" s="61" t="str">
        <f>C13</f>
        <v>平成27年度</v>
      </c>
      <c r="D44" s="61" t="str">
        <f>D13</f>
        <v>平成26年度</v>
      </c>
      <c r="E44" s="61" t="s">
        <v>19</v>
      </c>
      <c r="F44" s="61" t="s">
        <v>18</v>
      </c>
      <c r="G44" s="71" t="s">
        <v>39</v>
      </c>
      <c r="H44" s="70"/>
      <c r="I44" s="69"/>
      <c r="J44" s="23"/>
      <c r="K44" s="23"/>
    </row>
    <row r="45" spans="1:11" s="22" customFormat="1" ht="24.75" customHeight="1">
      <c r="A45" s="23"/>
      <c r="B45" s="62" t="s">
        <v>59</v>
      </c>
      <c r="C45" s="68">
        <v>2304392</v>
      </c>
      <c r="D45" s="68">
        <v>2096671</v>
      </c>
      <c r="E45" s="67">
        <f>C45-D45</f>
        <v>207721</v>
      </c>
      <c r="F45" s="66">
        <f>E45/D45</f>
        <v>9.9071814318984708E-2</v>
      </c>
      <c r="G45" s="26" t="s">
        <v>58</v>
      </c>
      <c r="H45" s="25"/>
      <c r="I45" s="24"/>
      <c r="J45" s="23"/>
      <c r="K45" s="23"/>
    </row>
    <row r="46" spans="1:11" s="22" customFormat="1" ht="26.25" customHeight="1">
      <c r="A46" s="23"/>
      <c r="B46" s="62" t="s">
        <v>57</v>
      </c>
      <c r="C46" s="68">
        <v>5059848</v>
      </c>
      <c r="D46" s="68">
        <v>4811499</v>
      </c>
      <c r="E46" s="67">
        <f>C46-D46</f>
        <v>248349</v>
      </c>
      <c r="F46" s="66">
        <f>E46/D46</f>
        <v>5.1615723083388361E-2</v>
      </c>
      <c r="G46" s="26" t="s">
        <v>56</v>
      </c>
      <c r="H46" s="25"/>
      <c r="I46" s="24"/>
      <c r="J46" s="23"/>
      <c r="K46" s="23"/>
    </row>
    <row r="47" spans="1:11" s="22" customFormat="1" ht="23.25" customHeight="1">
      <c r="A47" s="23"/>
      <c r="B47" s="62" t="s">
        <v>55</v>
      </c>
      <c r="C47" s="68">
        <v>2260302</v>
      </c>
      <c r="D47" s="68">
        <v>2817208</v>
      </c>
      <c r="E47" s="67">
        <f>C47-D47</f>
        <v>-556906</v>
      </c>
      <c r="F47" s="66">
        <f>E47/D47</f>
        <v>-0.19768011449633821</v>
      </c>
      <c r="G47" s="179" t="s">
        <v>54</v>
      </c>
      <c r="H47" s="195"/>
      <c r="I47" s="196"/>
      <c r="J47" s="23"/>
      <c r="K47" s="23"/>
    </row>
    <row r="48" spans="1:11" s="22" customFormat="1" ht="23.25" customHeight="1">
      <c r="A48" s="23"/>
      <c r="B48" s="62" t="s">
        <v>53</v>
      </c>
      <c r="C48" s="68">
        <v>319199</v>
      </c>
      <c r="D48" s="68">
        <v>380601</v>
      </c>
      <c r="E48" s="67">
        <f>C48-D48</f>
        <v>-61402</v>
      </c>
      <c r="F48" s="66">
        <f>E48/D48</f>
        <v>-0.16132905588792462</v>
      </c>
      <c r="G48" s="197" t="s">
        <v>52</v>
      </c>
      <c r="H48" s="198"/>
      <c r="I48" s="199"/>
      <c r="J48" s="23"/>
      <c r="K48" s="23"/>
    </row>
    <row r="49" spans="1:14" s="22" customFormat="1" ht="23.25" customHeight="1">
      <c r="A49" s="23"/>
      <c r="B49" s="62" t="s">
        <v>51</v>
      </c>
      <c r="C49" s="68">
        <v>282547</v>
      </c>
      <c r="D49" s="68">
        <v>307708</v>
      </c>
      <c r="E49" s="67">
        <f>C49-D49</f>
        <v>-25161</v>
      </c>
      <c r="F49" s="66">
        <f>E49/D49</f>
        <v>-8.1769079776931375E-2</v>
      </c>
      <c r="G49" s="197" t="s">
        <v>50</v>
      </c>
      <c r="H49" s="198"/>
      <c r="I49" s="199"/>
      <c r="J49" s="23"/>
      <c r="K49" s="23"/>
    </row>
    <row r="50" spans="1:14" s="22" customFormat="1" ht="23.25" customHeight="1">
      <c r="A50" s="23"/>
      <c r="B50" s="62" t="s">
        <v>49</v>
      </c>
      <c r="C50" s="68">
        <v>3081166</v>
      </c>
      <c r="D50" s="68">
        <v>2936241</v>
      </c>
      <c r="E50" s="67">
        <f>C50-D50</f>
        <v>144925</v>
      </c>
      <c r="F50" s="66">
        <f>E50/D50</f>
        <v>4.9357324552037792E-2</v>
      </c>
      <c r="G50" s="197" t="s">
        <v>48</v>
      </c>
      <c r="H50" s="198"/>
      <c r="I50" s="199"/>
      <c r="J50" s="74"/>
      <c r="K50" s="76"/>
      <c r="L50" s="76"/>
      <c r="M50" s="76"/>
      <c r="N50" s="72"/>
    </row>
    <row r="51" spans="1:14" s="22" customFormat="1" ht="24.75" customHeight="1">
      <c r="A51" s="23"/>
      <c r="B51" s="62" t="s">
        <v>47</v>
      </c>
      <c r="C51" s="68">
        <v>1087802</v>
      </c>
      <c r="D51" s="68">
        <v>858008</v>
      </c>
      <c r="E51" s="67">
        <f>C51-D51</f>
        <v>229794</v>
      </c>
      <c r="F51" s="66">
        <f>E51/D51</f>
        <v>0.26782267764403128</v>
      </c>
      <c r="G51" s="197" t="s">
        <v>46</v>
      </c>
      <c r="H51" s="198"/>
      <c r="I51" s="199"/>
      <c r="J51" s="75"/>
      <c r="K51" s="75"/>
      <c r="L51" s="75"/>
      <c r="M51" s="75"/>
    </row>
    <row r="52" spans="1:14" s="22" customFormat="1" ht="24.75" customHeight="1">
      <c r="A52" s="23"/>
      <c r="B52" s="62" t="s">
        <v>45</v>
      </c>
      <c r="C52" s="68">
        <v>2956275</v>
      </c>
      <c r="D52" s="68">
        <v>2353641</v>
      </c>
      <c r="E52" s="67">
        <f>C52-D52</f>
        <v>602634</v>
      </c>
      <c r="F52" s="66">
        <f>E52/D52</f>
        <v>0.25604329632259126</v>
      </c>
      <c r="G52" s="200" t="s">
        <v>44</v>
      </c>
      <c r="H52" s="201"/>
      <c r="I52" s="202"/>
      <c r="J52" s="23"/>
      <c r="K52" s="23"/>
    </row>
    <row r="53" spans="1:14" s="22" customFormat="1" ht="26.25" customHeight="1">
      <c r="A53" s="23"/>
      <c r="B53" s="62" t="s">
        <v>43</v>
      </c>
      <c r="C53" s="68">
        <v>1727759</v>
      </c>
      <c r="D53" s="68">
        <v>1918984</v>
      </c>
      <c r="E53" s="67">
        <f>C53-D53</f>
        <v>-191225</v>
      </c>
      <c r="F53" s="66">
        <f>E53/D53</f>
        <v>-9.964908514088705E-2</v>
      </c>
      <c r="G53" s="26" t="s">
        <v>42</v>
      </c>
      <c r="H53" s="25"/>
      <c r="I53" s="24"/>
      <c r="J53" s="74"/>
      <c r="K53" s="73"/>
      <c r="L53" s="73"/>
      <c r="M53" s="73"/>
      <c r="N53" s="72"/>
    </row>
    <row r="54" spans="1:14" s="22" customFormat="1" ht="9" customHeight="1">
      <c r="A54" s="23"/>
      <c r="B54" s="64"/>
      <c r="C54" s="63"/>
      <c r="D54" s="63"/>
      <c r="E54" s="63"/>
      <c r="F54" s="65"/>
      <c r="G54" s="64"/>
      <c r="H54" s="64"/>
      <c r="I54" s="64"/>
      <c r="J54" s="23"/>
      <c r="K54" s="23"/>
    </row>
    <row r="55" spans="1:14" s="22" customFormat="1" ht="20.25" customHeight="1">
      <c r="A55" s="23" t="s">
        <v>41</v>
      </c>
      <c r="B55" s="64"/>
      <c r="C55" s="23"/>
      <c r="D55" s="23"/>
      <c r="E55" s="23"/>
      <c r="F55" s="23"/>
      <c r="G55" s="64"/>
      <c r="H55" s="64"/>
      <c r="I55" s="63" t="s">
        <v>40</v>
      </c>
      <c r="J55" s="23"/>
      <c r="K55" s="23"/>
    </row>
    <row r="56" spans="1:14" s="22" customFormat="1" ht="23.25" customHeight="1">
      <c r="B56" s="62"/>
      <c r="C56" s="61" t="str">
        <f>C13</f>
        <v>平成27年度</v>
      </c>
      <c r="D56" s="61" t="str">
        <f>D13</f>
        <v>平成26年度</v>
      </c>
      <c r="E56" s="61" t="s">
        <v>19</v>
      </c>
      <c r="F56" s="61" t="s">
        <v>18</v>
      </c>
      <c r="G56" s="71" t="s">
        <v>39</v>
      </c>
      <c r="H56" s="70"/>
      <c r="I56" s="69"/>
      <c r="J56" s="23"/>
      <c r="K56" s="23"/>
    </row>
    <row r="57" spans="1:14" s="22" customFormat="1" ht="26.25" customHeight="1">
      <c r="A57" s="23"/>
      <c r="B57" s="62" t="s">
        <v>38</v>
      </c>
      <c r="C57" s="68">
        <v>3709514</v>
      </c>
      <c r="D57" s="68">
        <v>3593132</v>
      </c>
      <c r="E57" s="67">
        <f>C57-D57</f>
        <v>116382</v>
      </c>
      <c r="F57" s="66">
        <f>E57/D57</f>
        <v>3.2390126496883498E-2</v>
      </c>
      <c r="G57" s="26" t="s">
        <v>37</v>
      </c>
      <c r="H57" s="25"/>
      <c r="I57" s="24"/>
      <c r="J57" s="23"/>
      <c r="K57" s="23"/>
    </row>
    <row r="58" spans="1:14" s="22" customFormat="1" ht="20.25" customHeight="1">
      <c r="B58" s="62" t="s">
        <v>36</v>
      </c>
      <c r="C58" s="68">
        <v>2903085</v>
      </c>
      <c r="D58" s="68">
        <v>2656890</v>
      </c>
      <c r="E58" s="67">
        <f>C58-D58</f>
        <v>246195</v>
      </c>
      <c r="F58" s="66">
        <f>E58/D58</f>
        <v>9.2662850174452083E-2</v>
      </c>
      <c r="G58" s="26" t="s">
        <v>35</v>
      </c>
      <c r="H58" s="25"/>
      <c r="I58" s="24"/>
      <c r="J58" s="23"/>
      <c r="K58" s="23"/>
    </row>
    <row r="59" spans="1:14" s="22" customFormat="1" ht="23.25" customHeight="1">
      <c r="A59" s="23"/>
      <c r="B59" s="62" t="s">
        <v>34</v>
      </c>
      <c r="C59" s="68">
        <v>3950261</v>
      </c>
      <c r="D59" s="68">
        <v>3783402</v>
      </c>
      <c r="E59" s="67">
        <f>C59-D59</f>
        <v>166859</v>
      </c>
      <c r="F59" s="66">
        <f>E59/D59</f>
        <v>4.4102899982608246E-2</v>
      </c>
      <c r="G59" s="26" t="s">
        <v>33</v>
      </c>
      <c r="H59" s="25"/>
      <c r="I59" s="24"/>
      <c r="K59" s="23"/>
    </row>
    <row r="60" spans="1:14" s="22" customFormat="1" ht="23.25" customHeight="1">
      <c r="A60" s="23"/>
      <c r="B60" s="62" t="s">
        <v>32</v>
      </c>
      <c r="C60" s="68">
        <v>1456384</v>
      </c>
      <c r="D60" s="68">
        <v>1486434</v>
      </c>
      <c r="E60" s="67">
        <f>C60-D60</f>
        <v>-30050</v>
      </c>
      <c r="F60" s="66">
        <f>E60/D60</f>
        <v>-2.0216168359981003E-2</v>
      </c>
      <c r="G60" s="26" t="s">
        <v>31</v>
      </c>
      <c r="H60" s="25"/>
      <c r="I60" s="24"/>
      <c r="J60" s="23"/>
      <c r="K60" s="23"/>
    </row>
    <row r="61" spans="1:14" s="22" customFormat="1" ht="23.25" customHeight="1">
      <c r="A61" s="23"/>
      <c r="B61" s="62" t="s">
        <v>30</v>
      </c>
      <c r="C61" s="68">
        <v>865760</v>
      </c>
      <c r="D61" s="68">
        <v>860037</v>
      </c>
      <c r="E61" s="67">
        <f>C61-D61</f>
        <v>5723</v>
      </c>
      <c r="F61" s="66">
        <f>E61/D61</f>
        <v>6.6543648703486016E-3</v>
      </c>
      <c r="G61" s="26"/>
      <c r="H61" s="25"/>
      <c r="I61" s="24"/>
      <c r="J61" s="23"/>
      <c r="K61" s="23"/>
    </row>
    <row r="62" spans="1:14" s="22" customFormat="1" ht="23.25" customHeight="1">
      <c r="A62" s="23"/>
      <c r="B62" s="62" t="s">
        <v>29</v>
      </c>
      <c r="C62" s="68">
        <v>1489317</v>
      </c>
      <c r="D62" s="68">
        <v>1401435</v>
      </c>
      <c r="E62" s="67">
        <f>C62-D62</f>
        <v>87882</v>
      </c>
      <c r="F62" s="66">
        <f>E62/D62</f>
        <v>6.2708580847488468E-2</v>
      </c>
      <c r="G62" s="26" t="s">
        <v>28</v>
      </c>
      <c r="H62" s="25"/>
      <c r="I62" s="24"/>
      <c r="J62" s="23"/>
      <c r="K62" s="23"/>
    </row>
    <row r="63" spans="1:14" s="22" customFormat="1" ht="23.25" customHeight="1">
      <c r="A63" s="23"/>
      <c r="B63" s="62" t="s">
        <v>27</v>
      </c>
      <c r="C63" s="68">
        <v>3879160</v>
      </c>
      <c r="D63" s="68">
        <v>3675212</v>
      </c>
      <c r="E63" s="67">
        <f>C63-D63</f>
        <v>203948</v>
      </c>
      <c r="F63" s="66">
        <f>E63/D63</f>
        <v>5.5492853201393549E-2</v>
      </c>
      <c r="G63" s="203" t="s">
        <v>26</v>
      </c>
      <c r="H63" s="204"/>
      <c r="I63" s="205"/>
      <c r="J63" s="23"/>
      <c r="K63" s="23"/>
    </row>
    <row r="64" spans="1:14" s="22" customFormat="1" ht="23.25" customHeight="1">
      <c r="A64" s="23"/>
      <c r="B64" s="62" t="s">
        <v>25</v>
      </c>
      <c r="C64" s="68">
        <v>1736213</v>
      </c>
      <c r="D64" s="68">
        <v>1757524</v>
      </c>
      <c r="E64" s="67">
        <f>C64-D64</f>
        <v>-21311</v>
      </c>
      <c r="F64" s="66">
        <f>E64/D64</f>
        <v>-1.2125581215391654E-2</v>
      </c>
      <c r="G64" s="26" t="s">
        <v>24</v>
      </c>
      <c r="H64" s="25"/>
      <c r="I64" s="24"/>
      <c r="J64" s="23"/>
      <c r="K64" s="23"/>
    </row>
    <row r="65" spans="1:11" s="22" customFormat="1" ht="23.25" customHeight="1">
      <c r="A65" s="23"/>
      <c r="B65" s="62" t="s">
        <v>23</v>
      </c>
      <c r="C65" s="68">
        <f>C63-C64</f>
        <v>2142947</v>
      </c>
      <c r="D65" s="68">
        <f>D63-D64</f>
        <v>1917688</v>
      </c>
      <c r="E65" s="67">
        <f>C65-D65</f>
        <v>225259</v>
      </c>
      <c r="F65" s="66">
        <f>E65/D65</f>
        <v>0.11746384187625933</v>
      </c>
      <c r="G65" s="26" t="s">
        <v>22</v>
      </c>
      <c r="H65" s="25"/>
      <c r="I65" s="24"/>
      <c r="J65" s="23"/>
      <c r="K65" s="23"/>
    </row>
    <row r="66" spans="1:11" s="22" customFormat="1" ht="12.75" customHeight="1">
      <c r="A66" s="23"/>
      <c r="B66" s="64"/>
      <c r="C66" s="63"/>
      <c r="D66" s="63"/>
      <c r="E66" s="63"/>
      <c r="F66" s="65"/>
      <c r="G66" s="64"/>
      <c r="H66" s="64"/>
      <c r="I66" s="64"/>
      <c r="J66" s="23"/>
      <c r="K66" s="23"/>
    </row>
    <row r="67" spans="1:11" s="22" customFormat="1" ht="20.25" customHeight="1">
      <c r="A67" s="23" t="s">
        <v>21</v>
      </c>
      <c r="B67" s="64"/>
      <c r="C67" s="23"/>
      <c r="D67" s="23"/>
      <c r="E67" s="23"/>
      <c r="G67" s="64"/>
      <c r="H67" s="64"/>
      <c r="I67" s="63" t="s">
        <v>20</v>
      </c>
      <c r="J67" s="23"/>
      <c r="K67" s="23"/>
    </row>
    <row r="68" spans="1:11" s="22" customFormat="1" ht="20.25" customHeight="1">
      <c r="B68" s="62"/>
      <c r="C68" s="61" t="str">
        <f>C56</f>
        <v>平成27年度</v>
      </c>
      <c r="D68" s="61" t="str">
        <f>D56</f>
        <v>平成26年度</v>
      </c>
      <c r="E68" s="61" t="s">
        <v>19</v>
      </c>
      <c r="F68" s="61" t="s">
        <v>18</v>
      </c>
      <c r="G68" s="60"/>
      <c r="H68" s="59" t="s">
        <v>17</v>
      </c>
      <c r="I68" s="58"/>
      <c r="J68" s="23"/>
      <c r="K68" s="23"/>
    </row>
    <row r="69" spans="1:11" s="22" customFormat="1" ht="23.25" customHeight="1">
      <c r="A69" s="23"/>
      <c r="B69" s="31" t="s">
        <v>16</v>
      </c>
      <c r="C69" s="29">
        <v>20205000</v>
      </c>
      <c r="D69" s="29">
        <v>19610000</v>
      </c>
      <c r="E69" s="28">
        <f>C69-D69</f>
        <v>595000</v>
      </c>
      <c r="F69" s="27">
        <f>E69/D69</f>
        <v>3.0341662417134114E-2</v>
      </c>
      <c r="G69" s="26"/>
      <c r="H69" s="25"/>
      <c r="I69" s="24"/>
      <c r="J69" s="23"/>
      <c r="K69" s="23"/>
    </row>
    <row r="70" spans="1:11" s="22" customFormat="1" ht="23.25" customHeight="1">
      <c r="A70" s="23"/>
      <c r="B70" s="57" t="s">
        <v>15</v>
      </c>
      <c r="C70" s="56">
        <f>SUM(C71:C77)</f>
        <v>10941610</v>
      </c>
      <c r="D70" s="56">
        <f>SUM(D71:D77)</f>
        <v>10451060</v>
      </c>
      <c r="E70" s="55">
        <f>C70-D70</f>
        <v>490550</v>
      </c>
      <c r="F70" s="54">
        <f>E70/D70</f>
        <v>4.6937822574934986E-2</v>
      </c>
      <c r="G70" s="53"/>
      <c r="H70" s="52"/>
      <c r="I70" s="51"/>
      <c r="J70" s="23"/>
      <c r="K70" s="23"/>
    </row>
    <row r="71" spans="1:11" s="22" customFormat="1" ht="23.25" customHeight="1">
      <c r="A71" s="23"/>
      <c r="B71" s="50" t="s">
        <v>14</v>
      </c>
      <c r="C71" s="49">
        <v>6073000</v>
      </c>
      <c r="D71" s="49">
        <v>5638000</v>
      </c>
      <c r="E71" s="48">
        <f>C71-D71</f>
        <v>435000</v>
      </c>
      <c r="F71" s="47">
        <f>E71/D71</f>
        <v>7.7155019510464704E-2</v>
      </c>
      <c r="G71" s="46" t="s">
        <v>13</v>
      </c>
      <c r="H71" s="45"/>
      <c r="I71" s="44"/>
      <c r="J71" s="23"/>
      <c r="K71" s="23"/>
    </row>
    <row r="72" spans="1:11" s="22" customFormat="1" ht="23.25" customHeight="1">
      <c r="A72" s="23"/>
      <c r="B72" s="50" t="s">
        <v>12</v>
      </c>
      <c r="C72" s="49">
        <v>431000</v>
      </c>
      <c r="D72" s="49">
        <v>440000</v>
      </c>
      <c r="E72" s="48">
        <f>C72-D72</f>
        <v>-9000</v>
      </c>
      <c r="F72" s="47">
        <f>E72/D72</f>
        <v>-2.0454545454545454E-2</v>
      </c>
      <c r="G72" s="46"/>
      <c r="H72" s="45"/>
      <c r="I72" s="44"/>
      <c r="J72" s="23"/>
      <c r="K72" s="23"/>
    </row>
    <row r="73" spans="1:11" s="22" customFormat="1" ht="23.25" customHeight="1">
      <c r="A73" s="23"/>
      <c r="B73" s="43" t="s">
        <v>11</v>
      </c>
      <c r="C73" s="42">
        <v>3110000</v>
      </c>
      <c r="D73" s="42">
        <v>3122000</v>
      </c>
      <c r="E73" s="41">
        <f>C73-D73</f>
        <v>-12000</v>
      </c>
      <c r="F73" s="40">
        <f>E73/D73</f>
        <v>-3.8436899423446511E-3</v>
      </c>
      <c r="G73" s="46"/>
      <c r="H73" s="45"/>
      <c r="I73" s="44"/>
      <c r="J73" s="23"/>
      <c r="K73" s="23"/>
    </row>
    <row r="74" spans="1:11" s="22" customFormat="1" ht="23.25" customHeight="1">
      <c r="A74" s="23"/>
      <c r="B74" s="43" t="s">
        <v>10</v>
      </c>
      <c r="C74" s="42">
        <v>210</v>
      </c>
      <c r="D74" s="42">
        <v>360</v>
      </c>
      <c r="E74" s="41">
        <f>C74-D74</f>
        <v>-150</v>
      </c>
      <c r="F74" s="40">
        <f>E74/D74</f>
        <v>-0.41666666666666669</v>
      </c>
      <c r="G74" s="46"/>
      <c r="H74" s="45"/>
      <c r="I74" s="44"/>
      <c r="J74" s="23"/>
      <c r="K74" s="23"/>
    </row>
    <row r="75" spans="1:11" s="22" customFormat="1" ht="23.25" customHeight="1">
      <c r="A75" s="23"/>
      <c r="B75" s="43" t="s">
        <v>9</v>
      </c>
      <c r="C75" s="42">
        <v>57400</v>
      </c>
      <c r="D75" s="42">
        <v>39400</v>
      </c>
      <c r="E75" s="41">
        <f>C75-D75</f>
        <v>18000</v>
      </c>
      <c r="F75" s="40">
        <f>E75/D75</f>
        <v>0.45685279187817257</v>
      </c>
      <c r="G75" s="46" t="s">
        <v>8</v>
      </c>
      <c r="H75" s="45"/>
      <c r="I75" s="44"/>
      <c r="J75" s="23"/>
      <c r="K75" s="23"/>
    </row>
    <row r="76" spans="1:11" s="22" customFormat="1" ht="23.25" customHeight="1">
      <c r="A76" s="23"/>
      <c r="B76" s="39" t="s">
        <v>7</v>
      </c>
      <c r="C76" s="38">
        <v>1216000</v>
      </c>
      <c r="D76" s="38">
        <v>1170000</v>
      </c>
      <c r="E76" s="37">
        <f>C76-D76</f>
        <v>46000</v>
      </c>
      <c r="F76" s="36">
        <f>E76/D76</f>
        <v>3.9316239316239315E-2</v>
      </c>
      <c r="G76" s="46" t="s">
        <v>6</v>
      </c>
      <c r="H76" s="45"/>
      <c r="I76" s="44"/>
      <c r="J76" s="23"/>
      <c r="K76" s="23"/>
    </row>
    <row r="77" spans="1:11" s="22" customFormat="1" ht="23.25" customHeight="1">
      <c r="A77" s="23"/>
      <c r="B77" s="35" t="s">
        <v>5</v>
      </c>
      <c r="C77" s="34">
        <v>54000</v>
      </c>
      <c r="D77" s="34">
        <v>41300</v>
      </c>
      <c r="E77" s="33">
        <f>C77-D77</f>
        <v>12700</v>
      </c>
      <c r="F77" s="32">
        <f>E77/D77</f>
        <v>0.30750605326876512</v>
      </c>
      <c r="G77" s="206" t="s">
        <v>4</v>
      </c>
      <c r="H77" s="207"/>
      <c r="I77" s="208"/>
      <c r="J77" s="23"/>
      <c r="K77" s="23"/>
    </row>
    <row r="78" spans="1:11" s="22" customFormat="1" ht="25.5" customHeight="1">
      <c r="A78" s="23"/>
      <c r="B78" s="31" t="s">
        <v>3</v>
      </c>
      <c r="C78" s="29">
        <v>1355900</v>
      </c>
      <c r="D78" s="29">
        <v>1316815</v>
      </c>
      <c r="E78" s="28">
        <f>C78-D78</f>
        <v>39085</v>
      </c>
      <c r="F78" s="27">
        <f>E78/D78</f>
        <v>2.9681466265192909E-2</v>
      </c>
      <c r="G78" s="26" t="s">
        <v>2</v>
      </c>
      <c r="H78" s="25"/>
      <c r="I78" s="24"/>
      <c r="J78" s="23"/>
      <c r="K78" s="23"/>
    </row>
    <row r="79" spans="1:11" s="22" customFormat="1" ht="20.25" customHeight="1">
      <c r="A79" s="23"/>
      <c r="B79" s="30" t="s">
        <v>1</v>
      </c>
      <c r="C79" s="29">
        <f>SUM(C78,C70,C69)</f>
        <v>32502510</v>
      </c>
      <c r="D79" s="29">
        <f>SUM(D78,D70,D69)</f>
        <v>31377875</v>
      </c>
      <c r="E79" s="28">
        <f>C79-D79</f>
        <v>1124635</v>
      </c>
      <c r="F79" s="27">
        <f>E79/D79</f>
        <v>3.584165594387765E-2</v>
      </c>
      <c r="G79" s="26"/>
      <c r="H79" s="25"/>
      <c r="I79" s="24"/>
      <c r="J79" s="23"/>
      <c r="K79" s="23"/>
    </row>
    <row r="80" spans="1:11" s="4" customFormat="1">
      <c r="A80" s="8"/>
      <c r="B80" s="5"/>
      <c r="C80" s="8"/>
      <c r="D80" s="8"/>
      <c r="E80" s="21"/>
      <c r="G80" s="20"/>
      <c r="H80" s="20"/>
      <c r="I80" s="20"/>
      <c r="J80" s="8"/>
      <c r="K80" s="8"/>
    </row>
    <row r="81" spans="1:25" s="4" customFormat="1">
      <c r="A81" s="8"/>
      <c r="B81" s="6"/>
      <c r="C81" s="7"/>
      <c r="D81" s="7"/>
      <c r="E81" s="8"/>
      <c r="F81" s="7"/>
      <c r="G81" s="6"/>
      <c r="H81" s="6"/>
      <c r="I81" s="5"/>
      <c r="J81" s="7"/>
      <c r="K81" s="7"/>
      <c r="L81" s="1"/>
      <c r="M81" s="1"/>
      <c r="N81" s="1"/>
      <c r="O81" s="1"/>
      <c r="P81" s="1"/>
      <c r="Q81" s="1"/>
      <c r="R81" s="1"/>
      <c r="S81" s="1"/>
      <c r="T81" s="1"/>
    </row>
    <row r="82" spans="1:25">
      <c r="A82" s="7"/>
      <c r="B82" s="6"/>
      <c r="C82" s="7"/>
      <c r="D82" s="7"/>
      <c r="E82" s="8"/>
      <c r="F82" s="7"/>
      <c r="G82" s="6"/>
      <c r="H82" s="6"/>
      <c r="I82" s="5"/>
      <c r="J82" s="7"/>
      <c r="K82" s="7"/>
    </row>
    <row r="83" spans="1:25">
      <c r="A83" s="7"/>
      <c r="B83" s="6"/>
      <c r="C83" s="7"/>
      <c r="D83" s="7"/>
      <c r="E83" s="8"/>
      <c r="F83" s="7"/>
      <c r="G83" s="6"/>
      <c r="H83" s="6"/>
      <c r="I83" s="5"/>
      <c r="J83" s="7"/>
      <c r="K83" s="7"/>
    </row>
    <row r="84" spans="1:25">
      <c r="A84" s="7"/>
      <c r="B84" s="6"/>
      <c r="C84" s="7"/>
      <c r="D84" s="7"/>
      <c r="E84" s="8"/>
      <c r="F84" s="7"/>
      <c r="G84" s="6"/>
      <c r="H84" s="6"/>
      <c r="I84" s="5"/>
      <c r="J84" s="7"/>
      <c r="K84" s="7"/>
    </row>
    <row r="85" spans="1:25">
      <c r="A85" s="7"/>
      <c r="B85" s="18"/>
      <c r="C85" s="19"/>
      <c r="D85" s="19"/>
      <c r="E85" s="19"/>
      <c r="F85" s="18"/>
      <c r="G85" s="19"/>
      <c r="H85" s="6"/>
      <c r="I85" s="5"/>
      <c r="J85" s="7"/>
      <c r="K85" s="7"/>
    </row>
    <row r="86" spans="1:25">
      <c r="A86" s="7"/>
      <c r="B86" s="18"/>
      <c r="C86" s="17"/>
      <c r="D86" s="17"/>
      <c r="E86" s="16"/>
      <c r="F86" s="17"/>
      <c r="G86" s="16"/>
      <c r="H86" s="6"/>
      <c r="I86" s="5"/>
      <c r="J86" s="7"/>
      <c r="K86" s="7"/>
    </row>
    <row r="87" spans="1:25">
      <c r="A87" s="7"/>
      <c r="B87" s="18"/>
      <c r="C87" s="17"/>
      <c r="D87" s="17"/>
      <c r="E87" s="16"/>
      <c r="F87" s="17"/>
      <c r="G87" s="16"/>
      <c r="H87" s="6"/>
      <c r="I87" s="5"/>
      <c r="J87" s="7"/>
      <c r="K87" s="7"/>
    </row>
    <row r="88" spans="1:25">
      <c r="A88" s="7"/>
      <c r="B88" s="6"/>
      <c r="C88" s="7"/>
      <c r="D88" s="7"/>
      <c r="E88" s="8"/>
      <c r="F88" s="7"/>
      <c r="G88" s="6"/>
      <c r="H88" s="6"/>
      <c r="I88" s="5"/>
      <c r="J88" s="7"/>
      <c r="K88" s="7"/>
    </row>
    <row r="89" spans="1:25">
      <c r="A89" s="7"/>
      <c r="B89" s="6"/>
      <c r="C89" s="7"/>
      <c r="D89" s="7"/>
      <c r="E89" s="8"/>
      <c r="F89" s="7"/>
      <c r="G89" s="6"/>
      <c r="H89" s="6"/>
      <c r="I89" s="5"/>
      <c r="J89" s="7"/>
      <c r="K89" s="7"/>
    </row>
    <row r="90" spans="1:25" s="9" customFormat="1" ht="21">
      <c r="A90" s="8"/>
      <c r="B90" s="11"/>
      <c r="C90" s="10"/>
      <c r="D90" s="10"/>
      <c r="E90" s="8"/>
      <c r="F90" s="10"/>
      <c r="G90" s="11"/>
      <c r="H90" s="15"/>
      <c r="I90" s="14"/>
      <c r="J90" s="10"/>
      <c r="K90" s="13"/>
      <c r="N90" s="4"/>
      <c r="Q90" s="4"/>
      <c r="X90" s="4"/>
      <c r="Y90" s="12"/>
    </row>
    <row r="91" spans="1:25" s="9" customFormat="1" ht="20.25">
      <c r="A91" s="10"/>
      <c r="B91" s="11" t="s">
        <v>0</v>
      </c>
      <c r="C91" s="10"/>
      <c r="D91" s="10"/>
      <c r="E91" s="8"/>
      <c r="F91" s="10"/>
      <c r="G91" s="11"/>
      <c r="H91" s="11"/>
      <c r="I91" s="5"/>
      <c r="J91" s="10"/>
      <c r="K91" s="10"/>
    </row>
    <row r="92" spans="1:25">
      <c r="A92" s="7"/>
      <c r="B92" s="6"/>
      <c r="C92" s="7"/>
      <c r="D92" s="7"/>
      <c r="E92" s="8"/>
      <c r="F92" s="7"/>
      <c r="G92" s="6"/>
      <c r="H92" s="6"/>
      <c r="I92" s="5"/>
      <c r="J92" s="7"/>
      <c r="K92" s="7"/>
    </row>
    <row r="93" spans="1:25">
      <c r="A93" s="7"/>
      <c r="B93" s="6"/>
      <c r="C93" s="7"/>
      <c r="D93" s="7"/>
      <c r="E93" s="8"/>
      <c r="F93" s="7"/>
      <c r="G93" s="6"/>
      <c r="H93" s="6"/>
      <c r="I93" s="5"/>
    </row>
  </sheetData>
  <mergeCells count="66">
    <mergeCell ref="C4:D4"/>
    <mergeCell ref="F4:G4"/>
    <mergeCell ref="B6:I6"/>
    <mergeCell ref="M6:T6"/>
    <mergeCell ref="B8:I8"/>
    <mergeCell ref="H12:I12"/>
    <mergeCell ref="G13:I13"/>
    <mergeCell ref="G14:I14"/>
    <mergeCell ref="G15:I15"/>
    <mergeCell ref="G16:I16"/>
    <mergeCell ref="G17:I17"/>
    <mergeCell ref="G18:I18"/>
    <mergeCell ref="G19:I19"/>
    <mergeCell ref="G20:I20"/>
    <mergeCell ref="G21:I21"/>
    <mergeCell ref="G22:I22"/>
    <mergeCell ref="A23:B23"/>
    <mergeCell ref="G23:I23"/>
    <mergeCell ref="A24:B24"/>
    <mergeCell ref="G24:I24"/>
    <mergeCell ref="G25:I25"/>
    <mergeCell ref="G26:I26"/>
    <mergeCell ref="G27:I27"/>
    <mergeCell ref="G28:I28"/>
    <mergeCell ref="G29:I29"/>
    <mergeCell ref="G30:I30"/>
    <mergeCell ref="G31:I31"/>
    <mergeCell ref="G34:I34"/>
    <mergeCell ref="G35:I35"/>
    <mergeCell ref="G36:I36"/>
    <mergeCell ref="G37:I37"/>
    <mergeCell ref="G38:I38"/>
    <mergeCell ref="G39:I39"/>
    <mergeCell ref="G44:I44"/>
    <mergeCell ref="G45:I45"/>
    <mergeCell ref="G46:I46"/>
    <mergeCell ref="G47:I47"/>
    <mergeCell ref="G48:I48"/>
    <mergeCell ref="G49:I49"/>
    <mergeCell ref="G50:I50"/>
    <mergeCell ref="J50:M50"/>
    <mergeCell ref="G51:I51"/>
    <mergeCell ref="G52:I52"/>
    <mergeCell ref="G53:I53"/>
    <mergeCell ref="J53:M53"/>
    <mergeCell ref="G56:I56"/>
    <mergeCell ref="G57:I57"/>
    <mergeCell ref="G58:I58"/>
    <mergeCell ref="G59:I59"/>
    <mergeCell ref="G60:I60"/>
    <mergeCell ref="G61:I61"/>
    <mergeCell ref="G62:I62"/>
    <mergeCell ref="G63:I63"/>
    <mergeCell ref="G64:I64"/>
    <mergeCell ref="G65:I65"/>
    <mergeCell ref="G69:I69"/>
    <mergeCell ref="G70:I70"/>
    <mergeCell ref="G71:I71"/>
    <mergeCell ref="G72:I72"/>
    <mergeCell ref="G73:I73"/>
    <mergeCell ref="G74:I74"/>
    <mergeCell ref="G75:I75"/>
    <mergeCell ref="G76:I76"/>
    <mergeCell ref="G77:I77"/>
    <mergeCell ref="G78:I78"/>
    <mergeCell ref="G79:I79"/>
  </mergeCells>
  <phoneticPr fontId="2"/>
  <dataValidations count="1">
    <dataValidation imeMode="off" allowBlank="1" showInputMessage="1" showErrorMessage="1" sqref="C13:D29 C69:C65536 C42:D67 F4 C1:C5 D69:D79 C9:D9"/>
  </dataValidations>
  <printOptions horizontalCentered="1"/>
  <pageMargins left="0.62992125984251968" right="0.43307086614173229" top="0.39370078740157483" bottom="0.39370078740157483" header="0.51181102362204722" footer="0.31496062992125984"/>
  <pageSetup paperSize="9" scale="98" orientation="portrait" blackAndWhite="1" verticalDpi="300" r:id="rId1"/>
  <headerFooter alignWithMargins="0">
    <oddFooter>&amp;C&amp;12&amp;P</oddFooter>
  </headerFooter>
  <rowBreaks count="1" manualBreakCount="1">
    <brk id="41" max="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一般会計の概要</vt:lpstr>
      <vt:lpstr>一般会計の概要!Print_Area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坪井　正人</dc:creator>
  <cp:lastModifiedBy>坪井　正人</cp:lastModifiedBy>
  <dcterms:created xsi:type="dcterms:W3CDTF">2015-04-02T06:52:11Z</dcterms:created>
  <dcterms:modified xsi:type="dcterms:W3CDTF">2015-04-02T06:53:59Z</dcterms:modified>
</cp:coreProperties>
</file>