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240" windowWidth="24420" windowHeight="12630"/>
  </bookViews>
  <sheets>
    <sheet name="一般会計の概要 " sheetId="1" r:id="rId1"/>
  </sheets>
  <definedNames>
    <definedName name="_xlnm.Print_Area" localSheetId="0">'一般会計の概要 '!$A$1:$I$77</definedName>
  </definedNames>
  <calcPr calcId="145621"/>
</workbook>
</file>

<file path=xl/calcChain.xml><?xml version="1.0" encoding="utf-8"?>
<calcChain xmlns="http://schemas.openxmlformats.org/spreadsheetml/2006/main">
  <c r="E75" i="1" l="1"/>
  <c r="F75" i="1" s="1"/>
  <c r="E74" i="1"/>
  <c r="F74" i="1" s="1"/>
  <c r="E73" i="1"/>
  <c r="F73" i="1" s="1"/>
  <c r="E72" i="1"/>
  <c r="F72" i="1" s="1"/>
  <c r="E71" i="1"/>
  <c r="F71" i="1" s="1"/>
  <c r="E70" i="1"/>
  <c r="F70" i="1" s="1"/>
  <c r="E69" i="1"/>
  <c r="F69" i="1" s="1"/>
  <c r="E68" i="1"/>
  <c r="F68" i="1" s="1"/>
  <c r="D67" i="1"/>
  <c r="D76" i="1" s="1"/>
  <c r="C67" i="1"/>
  <c r="C76" i="1" s="1"/>
  <c r="E66" i="1"/>
  <c r="F66" i="1" s="1"/>
  <c r="D62" i="1"/>
  <c r="C62" i="1"/>
  <c r="E62" i="1" s="1"/>
  <c r="F62" i="1" s="1"/>
  <c r="E61" i="1"/>
  <c r="F61" i="1" s="1"/>
  <c r="E60" i="1"/>
  <c r="F60" i="1" s="1"/>
  <c r="E59" i="1"/>
  <c r="F59" i="1" s="1"/>
  <c r="E58" i="1"/>
  <c r="F58" i="1" s="1"/>
  <c r="E57" i="1"/>
  <c r="F57" i="1" s="1"/>
  <c r="E56" i="1"/>
  <c r="F56" i="1" s="1"/>
  <c r="E55" i="1"/>
  <c r="F55" i="1" s="1"/>
  <c r="E54" i="1"/>
  <c r="F54" i="1" s="1"/>
  <c r="E50" i="1"/>
  <c r="F50" i="1" s="1"/>
  <c r="E49" i="1"/>
  <c r="F49" i="1" s="1"/>
  <c r="E48" i="1"/>
  <c r="F48" i="1" s="1"/>
  <c r="E47" i="1"/>
  <c r="F47" i="1" s="1"/>
  <c r="E46" i="1"/>
  <c r="F46" i="1" s="1"/>
  <c r="E45" i="1"/>
  <c r="F45" i="1" s="1"/>
  <c r="E44" i="1"/>
  <c r="F44" i="1" s="1"/>
  <c r="E43" i="1"/>
  <c r="F43" i="1" s="1"/>
  <c r="E42" i="1"/>
  <c r="F42" i="1" s="1"/>
  <c r="E38" i="1"/>
  <c r="E37" i="1"/>
  <c r="F37" i="1" s="1"/>
  <c r="E36" i="1"/>
  <c r="F36" i="1" s="1"/>
  <c r="E35" i="1"/>
  <c r="F35" i="1" s="1"/>
  <c r="E34" i="1"/>
  <c r="F34" i="1" s="1"/>
  <c r="E33" i="1"/>
  <c r="F33" i="1" s="1"/>
  <c r="E32" i="1"/>
  <c r="F32" i="1" s="1"/>
  <c r="E31" i="1"/>
  <c r="E30" i="1"/>
  <c r="F30" i="1" s="1"/>
  <c r="E29" i="1"/>
  <c r="F29" i="1" s="1"/>
  <c r="E28" i="1"/>
  <c r="F28" i="1" s="1"/>
  <c r="E27" i="1"/>
  <c r="F27" i="1" s="1"/>
  <c r="E26" i="1"/>
  <c r="F26" i="1" s="1"/>
  <c r="E25" i="1"/>
  <c r="F25" i="1" s="1"/>
  <c r="E24" i="1"/>
  <c r="F24" i="1" s="1"/>
  <c r="E23" i="1"/>
  <c r="F23" i="1" s="1"/>
  <c r="E22" i="1"/>
  <c r="F22" i="1" s="1"/>
  <c r="E21" i="1"/>
  <c r="F21" i="1" s="1"/>
  <c r="E20" i="1"/>
  <c r="F20" i="1" s="1"/>
  <c r="E19" i="1"/>
  <c r="F19" i="1" s="1"/>
  <c r="E18" i="1"/>
  <c r="F18" i="1" s="1"/>
  <c r="E17" i="1"/>
  <c r="F17" i="1" s="1"/>
  <c r="E16" i="1"/>
  <c r="F16" i="1" s="1"/>
  <c r="E15" i="1"/>
  <c r="F15" i="1" s="1"/>
  <c r="E14" i="1"/>
  <c r="F14" i="1" s="1"/>
  <c r="D13" i="1"/>
  <c r="D53" i="1" s="1"/>
  <c r="D65" i="1" s="1"/>
  <c r="C13" i="1"/>
  <c r="C53" i="1" s="1"/>
  <c r="C65" i="1" s="1"/>
  <c r="E11" i="1"/>
  <c r="F11" i="1" s="1"/>
  <c r="E10" i="1"/>
  <c r="F10" i="1" s="1"/>
  <c r="F4" i="1"/>
  <c r="E4" i="1"/>
  <c r="C4" i="1"/>
  <c r="H4" i="1" s="1"/>
  <c r="I4" i="1" s="1"/>
  <c r="E76" i="1" l="1"/>
  <c r="F76" i="1" s="1"/>
  <c r="C41" i="1"/>
  <c r="E67" i="1"/>
  <c r="F67" i="1" s="1"/>
  <c r="D41" i="1"/>
</calcChain>
</file>

<file path=xl/sharedStrings.xml><?xml version="1.0" encoding="utf-8"?>
<sst xmlns="http://schemas.openxmlformats.org/spreadsheetml/2006/main" count="141" uniqueCount="127">
  <si>
    <t>平成２８年度　裾野市一般会計当初予算の概要</t>
    <rPh sb="0" eb="2">
      <t>ヘイセイ</t>
    </rPh>
    <rPh sb="4" eb="6">
      <t>ネンド</t>
    </rPh>
    <rPh sb="7" eb="10">
      <t>スソノシ</t>
    </rPh>
    <rPh sb="10" eb="12">
      <t>イッパン</t>
    </rPh>
    <rPh sb="12" eb="14">
      <t>カイケイ</t>
    </rPh>
    <rPh sb="14" eb="16">
      <t>トウショ</t>
    </rPh>
    <rPh sb="16" eb="18">
      <t>ヨサン</t>
    </rPh>
    <rPh sb="19" eb="21">
      <t>ガイヨウ</t>
    </rPh>
    <phoneticPr fontId="6"/>
  </si>
  <si>
    <t>比較増減</t>
    <rPh sb="0" eb="2">
      <t>ヒカク</t>
    </rPh>
    <rPh sb="2" eb="4">
      <t>ゾウゲン</t>
    </rPh>
    <phoneticPr fontId="6"/>
  </si>
  <si>
    <t>増減率</t>
    <phoneticPr fontId="6"/>
  </si>
  <si>
    <t>◎歳入歳出総額　　</t>
    <rPh sb="1" eb="3">
      <t>サイニュウ</t>
    </rPh>
    <rPh sb="3" eb="5">
      <t>サイシュツ</t>
    </rPh>
    <rPh sb="5" eb="7">
      <t>ソウガク</t>
    </rPh>
    <phoneticPr fontId="6"/>
  </si>
  <si>
    <t>〇予算編成の基本的な考え方</t>
    <rPh sb="1" eb="3">
      <t>ヨサン</t>
    </rPh>
    <rPh sb="3" eb="5">
      <t>ヘンセイ</t>
    </rPh>
    <rPh sb="6" eb="8">
      <t>キホン</t>
    </rPh>
    <rPh sb="8" eb="9">
      <t>テキ</t>
    </rPh>
    <rPh sb="10" eb="11">
      <t>カンガ</t>
    </rPh>
    <rPh sb="12" eb="13">
      <t>カタ</t>
    </rPh>
    <phoneticPr fontId="6"/>
  </si>
  <si>
    <t>　　　</t>
    <phoneticPr fontId="6"/>
  </si>
  <si>
    <t>景気はゆるやかな回復基調にあるものの、市税等歳入においては、今後、法人関係税の見直しや中国経済の減速などにより不確定な要因も見込まれる。このような状況を踏まえ、平成28年度当初予算は、裾野市まち・ひと・しごと創生総合戦略を実現するための、裾野市の将来を見据えた事業に重点を置きながら、財政調整基金の取崩を極力抑制し予算編成を行った。</t>
    <rPh sb="0" eb="2">
      <t>ケイキ</t>
    </rPh>
    <rPh sb="8" eb="10">
      <t>カイフク</t>
    </rPh>
    <rPh sb="10" eb="12">
      <t>キチョウ</t>
    </rPh>
    <rPh sb="19" eb="21">
      <t>シゼイ</t>
    </rPh>
    <rPh sb="21" eb="22">
      <t>トウ</t>
    </rPh>
    <rPh sb="22" eb="24">
      <t>サイニュウ</t>
    </rPh>
    <rPh sb="30" eb="32">
      <t>コンゴ</t>
    </rPh>
    <rPh sb="33" eb="35">
      <t>ホウジン</t>
    </rPh>
    <rPh sb="35" eb="37">
      <t>カンケイ</t>
    </rPh>
    <rPh sb="37" eb="38">
      <t>ゼイ</t>
    </rPh>
    <rPh sb="39" eb="41">
      <t>ミナオ</t>
    </rPh>
    <rPh sb="43" eb="45">
      <t>チュウゴク</t>
    </rPh>
    <rPh sb="45" eb="47">
      <t>ケイザイ</t>
    </rPh>
    <rPh sb="55" eb="58">
      <t>フカクテイ</t>
    </rPh>
    <rPh sb="59" eb="61">
      <t>ヨウイン</t>
    </rPh>
    <rPh sb="62" eb="64">
      <t>ミコ</t>
    </rPh>
    <rPh sb="92" eb="95">
      <t>スソノシ</t>
    </rPh>
    <rPh sb="106" eb="108">
      <t>ソウゴウ</t>
    </rPh>
    <rPh sb="108" eb="110">
      <t>センリャク</t>
    </rPh>
    <rPh sb="111" eb="113">
      <t>ジツゲン</t>
    </rPh>
    <rPh sb="119" eb="122">
      <t>スソノシ</t>
    </rPh>
    <rPh sb="123" eb="125">
      <t>ショウライ</t>
    </rPh>
    <rPh sb="126" eb="128">
      <t>ミス</t>
    </rPh>
    <rPh sb="130" eb="132">
      <t>ジギョウ</t>
    </rPh>
    <rPh sb="133" eb="135">
      <t>ジュウテン</t>
    </rPh>
    <rPh sb="136" eb="137">
      <t>オ</t>
    </rPh>
    <rPh sb="154" eb="156">
      <t>ヨクセイ</t>
    </rPh>
    <rPh sb="157" eb="159">
      <t>ヨサン</t>
    </rPh>
    <rPh sb="159" eb="161">
      <t>ヘンセイ</t>
    </rPh>
    <rPh sb="162" eb="163">
      <t>オコナ</t>
    </rPh>
    <phoneticPr fontId="6"/>
  </si>
  <si>
    <t>〇予算額増減の主な要因</t>
    <rPh sb="4" eb="5">
      <t>ゾウ</t>
    </rPh>
    <rPh sb="5" eb="6">
      <t>ゲン</t>
    </rPh>
    <rPh sb="9" eb="11">
      <t>ヨウイン</t>
    </rPh>
    <phoneticPr fontId="6"/>
  </si>
  <si>
    <t>・主な増額：自立支援給付費等の扶助費、後期高齢者医療事業費、児童福祉運営費、幼稚園管理運営費、（仮）神山
                深良線整備事業費、橋梁長寿命化事業費、裾野駅ﾊﾞﾘｱﾌﾘｰ化整備助成事業費など
・主な減額：ﾏｲﾅﾝﾊﾞｰ制度導入経費、防災費（地震等災害対策基金事業の完了）、子育て世帯臨時特例給付金、救助
                 工作車更新等の消防施設費、東小耐震補強・大規模改修事業費、陸上競技場改修事業費など</t>
    <rPh sb="1" eb="2">
      <t>オモ</t>
    </rPh>
    <rPh sb="3" eb="5">
      <t>ゾウガク</t>
    </rPh>
    <rPh sb="6" eb="8">
      <t>ジリツ</t>
    </rPh>
    <rPh sb="8" eb="10">
      <t>シエン</t>
    </rPh>
    <rPh sb="10" eb="12">
      <t>キュウフ</t>
    </rPh>
    <rPh sb="12" eb="13">
      <t>ヒ</t>
    </rPh>
    <rPh sb="13" eb="14">
      <t>トウ</t>
    </rPh>
    <rPh sb="15" eb="18">
      <t>フジョヒ</t>
    </rPh>
    <rPh sb="23" eb="24">
      <t>シャ</t>
    </rPh>
    <rPh sb="30" eb="32">
      <t>ジドウ</t>
    </rPh>
    <rPh sb="32" eb="34">
      <t>フクシ</t>
    </rPh>
    <rPh sb="34" eb="36">
      <t>ウンエイ</t>
    </rPh>
    <rPh sb="36" eb="37">
      <t>ヒ</t>
    </rPh>
    <rPh sb="78" eb="80">
      <t>キョウリョウ</t>
    </rPh>
    <rPh sb="80" eb="81">
      <t>チョウ</t>
    </rPh>
    <rPh sb="81" eb="84">
      <t>ジュミョウカ</t>
    </rPh>
    <rPh sb="84" eb="87">
      <t>ジギョウヒ</t>
    </rPh>
    <rPh sb="88" eb="91">
      <t>スソノエキ</t>
    </rPh>
    <rPh sb="98" eb="99">
      <t>カ</t>
    </rPh>
    <rPh sb="99" eb="101">
      <t>セイビ</t>
    </rPh>
    <rPh sb="101" eb="103">
      <t>ジョセイ</t>
    </rPh>
    <rPh sb="103" eb="105">
      <t>ジギョウ</t>
    </rPh>
    <rPh sb="105" eb="106">
      <t>ヒ</t>
    </rPh>
    <rPh sb="110" eb="111">
      <t>オモ</t>
    </rPh>
    <rPh sb="112" eb="114">
      <t>ゲンガク</t>
    </rPh>
    <rPh sb="122" eb="124">
      <t>セイド</t>
    </rPh>
    <rPh sb="124" eb="126">
      <t>ドウニュウ</t>
    </rPh>
    <rPh sb="126" eb="128">
      <t>ケイヒ</t>
    </rPh>
    <rPh sb="129" eb="131">
      <t>ボウサイ</t>
    </rPh>
    <rPh sb="131" eb="132">
      <t>ヒ</t>
    </rPh>
    <rPh sb="149" eb="151">
      <t>コソダ</t>
    </rPh>
    <rPh sb="152" eb="154">
      <t>セタイ</t>
    </rPh>
    <rPh sb="154" eb="156">
      <t>リンジ</t>
    </rPh>
    <rPh sb="156" eb="158">
      <t>トクレイ</t>
    </rPh>
    <rPh sb="158" eb="161">
      <t>キュウフキン</t>
    </rPh>
    <rPh sb="195" eb="196">
      <t>ヒガシ</t>
    </rPh>
    <rPh sb="196" eb="197">
      <t>ショウ</t>
    </rPh>
    <rPh sb="197" eb="199">
      <t>タイシン</t>
    </rPh>
    <rPh sb="199" eb="201">
      <t>ホキョウ</t>
    </rPh>
    <rPh sb="202" eb="205">
      <t>ダイキボ</t>
    </rPh>
    <rPh sb="205" eb="207">
      <t>カイシュウ</t>
    </rPh>
    <rPh sb="207" eb="210">
      <t>ジギョウヒ</t>
    </rPh>
    <rPh sb="211" eb="213">
      <t>リクジョウ</t>
    </rPh>
    <rPh sb="213" eb="216">
      <t>キョウギジョウ</t>
    </rPh>
    <rPh sb="216" eb="218">
      <t>カイシュウ</t>
    </rPh>
    <rPh sb="218" eb="220">
      <t>ジギョウ</t>
    </rPh>
    <rPh sb="220" eb="221">
      <t>ヒ</t>
    </rPh>
    <phoneticPr fontId="6"/>
  </si>
  <si>
    <t>区　　　分</t>
    <rPh sb="0" eb="1">
      <t>ク</t>
    </rPh>
    <rPh sb="4" eb="5">
      <t>ブン</t>
    </rPh>
    <phoneticPr fontId="6"/>
  </si>
  <si>
    <t>平成28年度</t>
    <rPh sb="0" eb="2">
      <t>ヘイセイ</t>
    </rPh>
    <rPh sb="4" eb="6">
      <t>ネンド</t>
    </rPh>
    <phoneticPr fontId="6"/>
  </si>
  <si>
    <t>平成27年度</t>
    <rPh sb="0" eb="2">
      <t>ヘイセイ</t>
    </rPh>
    <rPh sb="4" eb="6">
      <t>ネンド</t>
    </rPh>
    <phoneticPr fontId="6"/>
  </si>
  <si>
    <t>増減額</t>
    <rPh sb="0" eb="2">
      <t>ゾウゲン</t>
    </rPh>
    <rPh sb="2" eb="3">
      <t>ガク</t>
    </rPh>
    <phoneticPr fontId="6"/>
  </si>
  <si>
    <t>増減率</t>
    <rPh sb="0" eb="2">
      <t>ゾウゲン</t>
    </rPh>
    <rPh sb="2" eb="3">
      <t>リツ</t>
    </rPh>
    <phoneticPr fontId="6"/>
  </si>
  <si>
    <t>中期財政計画</t>
    <rPh sb="0" eb="2">
      <t>チュウキ</t>
    </rPh>
    <rPh sb="2" eb="4">
      <t>ザイセイ</t>
    </rPh>
    <rPh sb="4" eb="6">
      <t>ケイカク</t>
    </rPh>
    <phoneticPr fontId="6"/>
  </si>
  <si>
    <t>一般財源額</t>
    <rPh sb="0" eb="2">
      <t>イッパン</t>
    </rPh>
    <rPh sb="2" eb="4">
      <t>ザイゲン</t>
    </rPh>
    <rPh sb="4" eb="5">
      <t>ガク</t>
    </rPh>
    <phoneticPr fontId="6"/>
  </si>
  <si>
    <t>うち財政調整基金取崩額</t>
    <rPh sb="2" eb="4">
      <t>ザイセイ</t>
    </rPh>
    <rPh sb="4" eb="6">
      <t>チョウセイ</t>
    </rPh>
    <rPh sb="6" eb="8">
      <t>キキン</t>
    </rPh>
    <rPh sb="8" eb="10">
      <t>トリクズ</t>
    </rPh>
    <rPh sb="10" eb="11">
      <t>ガク</t>
    </rPh>
    <phoneticPr fontId="6"/>
  </si>
  <si>
    <t>歳入の主な増減</t>
    <rPh sb="0" eb="2">
      <t>サイニュウ</t>
    </rPh>
    <rPh sb="3" eb="4">
      <t>オモ</t>
    </rPh>
    <rPh sb="5" eb="7">
      <t>ゾウゲン</t>
    </rPh>
    <phoneticPr fontId="6"/>
  </si>
  <si>
    <t>（単位：千円）</t>
    <rPh sb="1" eb="3">
      <t>タンイ</t>
    </rPh>
    <rPh sb="4" eb="5">
      <t>セン</t>
    </rPh>
    <rPh sb="5" eb="6">
      <t>エン</t>
    </rPh>
    <phoneticPr fontId="6"/>
  </si>
  <si>
    <t>主な増減理由</t>
    <rPh sb="0" eb="1">
      <t>オモ</t>
    </rPh>
    <phoneticPr fontId="6"/>
  </si>
  <si>
    <t>○市税</t>
    <rPh sb="1" eb="3">
      <t>シゼイ</t>
    </rPh>
    <phoneticPr fontId="6"/>
  </si>
  <si>
    <t>・個人市民税</t>
    <rPh sb="1" eb="3">
      <t>コジン</t>
    </rPh>
    <rPh sb="3" eb="6">
      <t>シミンゼイ</t>
    </rPh>
    <phoneticPr fontId="6"/>
  </si>
  <si>
    <t>・法人市民税</t>
    <rPh sb="1" eb="3">
      <t>ホウジン</t>
    </rPh>
    <rPh sb="3" eb="6">
      <t>シミンゼイ</t>
    </rPh>
    <phoneticPr fontId="6"/>
  </si>
  <si>
    <t>税制改正による減　</t>
    <rPh sb="0" eb="2">
      <t>ゼイセイ</t>
    </rPh>
    <rPh sb="2" eb="4">
      <t>カイセイ</t>
    </rPh>
    <rPh sb="7" eb="8">
      <t>ゲン</t>
    </rPh>
    <phoneticPr fontId="6"/>
  </si>
  <si>
    <t>・固定資産税</t>
    <rPh sb="1" eb="3">
      <t>コテイ</t>
    </rPh>
    <rPh sb="3" eb="6">
      <t>シサンゼイ</t>
    </rPh>
    <phoneticPr fontId="6"/>
  </si>
  <si>
    <t>　　土地　　　</t>
    <rPh sb="2" eb="4">
      <t>トチ</t>
    </rPh>
    <phoneticPr fontId="6"/>
  </si>
  <si>
    <t>負担調整措置等による増</t>
    <rPh sb="0" eb="2">
      <t>フタン</t>
    </rPh>
    <rPh sb="2" eb="4">
      <t>チョウセイ</t>
    </rPh>
    <rPh sb="4" eb="6">
      <t>ソチ</t>
    </rPh>
    <rPh sb="6" eb="7">
      <t>トウ</t>
    </rPh>
    <rPh sb="10" eb="11">
      <t>ゾウ</t>
    </rPh>
    <phoneticPr fontId="6"/>
  </si>
  <si>
    <t>　　家屋</t>
    <rPh sb="2" eb="4">
      <t>カオク</t>
    </rPh>
    <phoneticPr fontId="6"/>
  </si>
  <si>
    <t>　　償却資産</t>
    <rPh sb="2" eb="4">
      <t>ショウキャク</t>
    </rPh>
    <rPh sb="4" eb="6">
      <t>シサン</t>
    </rPh>
    <phoneticPr fontId="6"/>
  </si>
  <si>
    <t>設備投資の実績見込みによる減</t>
    <rPh sb="0" eb="2">
      <t>セツビ</t>
    </rPh>
    <rPh sb="2" eb="4">
      <t>トウシ</t>
    </rPh>
    <rPh sb="5" eb="7">
      <t>ジッセキ</t>
    </rPh>
    <rPh sb="7" eb="9">
      <t>ミコ</t>
    </rPh>
    <rPh sb="13" eb="14">
      <t>ゲン</t>
    </rPh>
    <phoneticPr fontId="6"/>
  </si>
  <si>
    <t>・市たばこ税</t>
    <rPh sb="1" eb="2">
      <t>シ</t>
    </rPh>
    <rPh sb="5" eb="6">
      <t>ゼイ</t>
    </rPh>
    <phoneticPr fontId="6"/>
  </si>
  <si>
    <t>実績見込みによる減</t>
    <rPh sb="0" eb="2">
      <t>ジッセキ</t>
    </rPh>
    <rPh sb="2" eb="4">
      <t>ミコ</t>
    </rPh>
    <rPh sb="8" eb="9">
      <t>ゲン</t>
    </rPh>
    <phoneticPr fontId="6"/>
  </si>
  <si>
    <t>・都市計画税</t>
    <rPh sb="1" eb="5">
      <t>トシケイカク</t>
    </rPh>
    <rPh sb="5" eb="6">
      <t>ゼイ</t>
    </rPh>
    <phoneticPr fontId="6"/>
  </si>
  <si>
    <t>○分担金及び負担金</t>
    <rPh sb="1" eb="4">
      <t>ブンタンキン</t>
    </rPh>
    <rPh sb="4" eb="5">
      <t>オヨ</t>
    </rPh>
    <rPh sb="6" eb="9">
      <t>フタンキン</t>
    </rPh>
    <phoneticPr fontId="6"/>
  </si>
  <si>
    <t>子ども子育て新制度による、保育料・幼稚園授業料の予算計上方法の変更によるもの</t>
    <rPh sb="0" eb="1">
      <t>コ</t>
    </rPh>
    <rPh sb="3" eb="5">
      <t>コソダ</t>
    </rPh>
    <rPh sb="6" eb="9">
      <t>シンセイド</t>
    </rPh>
    <rPh sb="13" eb="15">
      <t>ホイク</t>
    </rPh>
    <rPh sb="15" eb="16">
      <t>リョウ</t>
    </rPh>
    <rPh sb="17" eb="20">
      <t>ヨウチエン</t>
    </rPh>
    <rPh sb="20" eb="23">
      <t>ジュギョウリョウ</t>
    </rPh>
    <rPh sb="24" eb="26">
      <t>ヨサン</t>
    </rPh>
    <rPh sb="26" eb="28">
      <t>ケイジョウ</t>
    </rPh>
    <rPh sb="28" eb="30">
      <t>ホウホウ</t>
    </rPh>
    <rPh sb="31" eb="33">
      <t>ヘンコウ</t>
    </rPh>
    <phoneticPr fontId="6"/>
  </si>
  <si>
    <t>○使用料及び手数料</t>
    <rPh sb="1" eb="3">
      <t>シヨウ</t>
    </rPh>
    <rPh sb="3" eb="4">
      <t>リョウ</t>
    </rPh>
    <rPh sb="4" eb="5">
      <t>オヨ</t>
    </rPh>
    <rPh sb="6" eb="8">
      <t>テスウ</t>
    </rPh>
    <rPh sb="8" eb="9">
      <t>リョウ</t>
    </rPh>
    <phoneticPr fontId="6"/>
  </si>
  <si>
    <t>○国庫支出金</t>
    <rPh sb="1" eb="3">
      <t>コッコ</t>
    </rPh>
    <rPh sb="3" eb="6">
      <t>シシュツキン</t>
    </rPh>
    <phoneticPr fontId="6"/>
  </si>
  <si>
    <t>市民体育館改修事業費補助金の増など</t>
    <rPh sb="0" eb="2">
      <t>シミン</t>
    </rPh>
    <rPh sb="2" eb="4">
      <t>タイイク</t>
    </rPh>
    <rPh sb="4" eb="5">
      <t>カン</t>
    </rPh>
    <rPh sb="5" eb="7">
      <t>カイシュウ</t>
    </rPh>
    <rPh sb="7" eb="9">
      <t>ジギョウ</t>
    </rPh>
    <rPh sb="9" eb="10">
      <t>ヒ</t>
    </rPh>
    <rPh sb="10" eb="13">
      <t>ホジョキン</t>
    </rPh>
    <rPh sb="14" eb="15">
      <t>ゾウ</t>
    </rPh>
    <phoneticPr fontId="6"/>
  </si>
  <si>
    <t>○県支出金</t>
    <rPh sb="1" eb="2">
      <t>ケン</t>
    </rPh>
    <rPh sb="2" eb="5">
      <t>シシュツキン</t>
    </rPh>
    <phoneticPr fontId="6"/>
  </si>
  <si>
    <t>扶助費県負担金の増など</t>
    <rPh sb="0" eb="3">
      <t>フジョヒ</t>
    </rPh>
    <rPh sb="3" eb="4">
      <t>ケン</t>
    </rPh>
    <rPh sb="4" eb="6">
      <t>フタン</t>
    </rPh>
    <rPh sb="6" eb="7">
      <t>キン</t>
    </rPh>
    <rPh sb="7" eb="8">
      <t>セキガネ</t>
    </rPh>
    <rPh sb="8" eb="9">
      <t>ゾウ</t>
    </rPh>
    <phoneticPr fontId="6"/>
  </si>
  <si>
    <t>寄附金</t>
    <rPh sb="0" eb="3">
      <t>キフキン</t>
    </rPh>
    <phoneticPr fontId="6"/>
  </si>
  <si>
    <t>ふるさと納税寄附金による増など</t>
    <rPh sb="4" eb="6">
      <t>ノウゼイ</t>
    </rPh>
    <rPh sb="6" eb="9">
      <t>キフキン</t>
    </rPh>
    <rPh sb="12" eb="13">
      <t>ゾウ</t>
    </rPh>
    <phoneticPr fontId="6"/>
  </si>
  <si>
    <t>○繰入金</t>
    <rPh sb="1" eb="3">
      <t>クリイレ</t>
    </rPh>
    <rPh sb="3" eb="4">
      <t>キン</t>
    </rPh>
    <phoneticPr fontId="6"/>
  </si>
  <si>
    <t>地震等災害対策基金繰入金の減など</t>
    <rPh sb="0" eb="2">
      <t>ジシン</t>
    </rPh>
    <rPh sb="2" eb="3">
      <t>トウ</t>
    </rPh>
    <rPh sb="3" eb="5">
      <t>サイガイ</t>
    </rPh>
    <rPh sb="5" eb="7">
      <t>タイサク</t>
    </rPh>
    <rPh sb="7" eb="9">
      <t>キキン</t>
    </rPh>
    <rPh sb="9" eb="11">
      <t>クリイレ</t>
    </rPh>
    <rPh sb="11" eb="12">
      <t>キン</t>
    </rPh>
    <rPh sb="13" eb="14">
      <t>ゲン</t>
    </rPh>
    <phoneticPr fontId="6"/>
  </si>
  <si>
    <t>○市債</t>
    <rPh sb="1" eb="3">
      <t>シサイ</t>
    </rPh>
    <phoneticPr fontId="6"/>
  </si>
  <si>
    <t>諸収入</t>
    <rPh sb="0" eb="1">
      <t>ショ</t>
    </rPh>
    <rPh sb="1" eb="3">
      <t>シュウニュウ</t>
    </rPh>
    <phoneticPr fontId="6"/>
  </si>
  <si>
    <t>富士山南東消防組合からの人件費負担金の増など</t>
    <rPh sb="0" eb="3">
      <t>フジサン</t>
    </rPh>
    <rPh sb="3" eb="5">
      <t>ナントウ</t>
    </rPh>
    <rPh sb="5" eb="7">
      <t>ショウボウ</t>
    </rPh>
    <rPh sb="7" eb="9">
      <t>クミアイ</t>
    </rPh>
    <rPh sb="12" eb="15">
      <t>ジンケンヒ</t>
    </rPh>
    <rPh sb="15" eb="17">
      <t>フタン</t>
    </rPh>
    <rPh sb="17" eb="18">
      <t>キン</t>
    </rPh>
    <rPh sb="19" eb="20">
      <t>ゾウ</t>
    </rPh>
    <phoneticPr fontId="6"/>
  </si>
  <si>
    <t>・ほ場整備事業費</t>
    <rPh sb="2" eb="3">
      <t>ジョウ</t>
    </rPh>
    <rPh sb="3" eb="5">
      <t>セイビ</t>
    </rPh>
    <rPh sb="5" eb="8">
      <t>ジギョウヒ</t>
    </rPh>
    <phoneticPr fontId="6"/>
  </si>
  <si>
    <t>皆増</t>
    <rPh sb="0" eb="1">
      <t>ミナ</t>
    </rPh>
    <rPh sb="1" eb="2">
      <t>ゾウ</t>
    </rPh>
    <phoneticPr fontId="6"/>
  </si>
  <si>
    <t>深良柏木田・西原耕地ほ場整備事業</t>
    <rPh sb="0" eb="1">
      <t>フカ</t>
    </rPh>
    <rPh sb="1" eb="2">
      <t>ヨ</t>
    </rPh>
    <rPh sb="2" eb="4">
      <t>カシワギ</t>
    </rPh>
    <rPh sb="4" eb="5">
      <t>タ</t>
    </rPh>
    <rPh sb="6" eb="8">
      <t>ニシハラ</t>
    </rPh>
    <rPh sb="8" eb="10">
      <t>コウチ</t>
    </rPh>
    <rPh sb="11" eb="12">
      <t>ジョウ</t>
    </rPh>
    <rPh sb="12" eb="14">
      <t>セイビ</t>
    </rPh>
    <rPh sb="14" eb="16">
      <t>ジギョウ</t>
    </rPh>
    <phoneticPr fontId="6"/>
  </si>
  <si>
    <t>・林道整備事業費</t>
    <rPh sb="1" eb="3">
      <t>リンドウ</t>
    </rPh>
    <rPh sb="3" eb="5">
      <t>セイビ</t>
    </rPh>
    <rPh sb="5" eb="7">
      <t>ジギョウ</t>
    </rPh>
    <rPh sb="7" eb="8">
      <t>ヒ</t>
    </rPh>
    <phoneticPr fontId="6"/>
  </si>
  <si>
    <t>県営裾野愛鷹線林道整備事業</t>
    <rPh sb="0" eb="2">
      <t>ケンエイ</t>
    </rPh>
    <rPh sb="2" eb="4">
      <t>スソノ</t>
    </rPh>
    <rPh sb="4" eb="5">
      <t>アイ</t>
    </rPh>
    <rPh sb="5" eb="6">
      <t>タカ</t>
    </rPh>
    <rPh sb="6" eb="7">
      <t>セン</t>
    </rPh>
    <rPh sb="7" eb="9">
      <t>リンドウ</t>
    </rPh>
    <rPh sb="9" eb="11">
      <t>セイビ</t>
    </rPh>
    <rPh sb="11" eb="13">
      <t>ジギョウ</t>
    </rPh>
    <phoneticPr fontId="6"/>
  </si>
  <si>
    <t>・道路新設改良費</t>
    <rPh sb="1" eb="3">
      <t>ドウロ</t>
    </rPh>
    <rPh sb="3" eb="5">
      <t>シンセツ</t>
    </rPh>
    <rPh sb="5" eb="7">
      <t>カイリョウ</t>
    </rPh>
    <rPh sb="7" eb="8">
      <t>ヒ</t>
    </rPh>
    <phoneticPr fontId="6"/>
  </si>
  <si>
    <t>市道1-4号線外、狭あい道路整備事業</t>
    <rPh sb="0" eb="2">
      <t>シドウ</t>
    </rPh>
    <rPh sb="5" eb="6">
      <t>ゴウ</t>
    </rPh>
    <rPh sb="6" eb="7">
      <t>セン</t>
    </rPh>
    <rPh sb="7" eb="8">
      <t>ソト</t>
    </rPh>
    <rPh sb="9" eb="10">
      <t>キョウ</t>
    </rPh>
    <rPh sb="12" eb="14">
      <t>ドウロ</t>
    </rPh>
    <rPh sb="14" eb="16">
      <t>セイビ</t>
    </rPh>
    <rPh sb="16" eb="18">
      <t>ジギョウ</t>
    </rPh>
    <phoneticPr fontId="6"/>
  </si>
  <si>
    <t>・橋梁維持費</t>
    <rPh sb="1" eb="3">
      <t>キョウリョウ</t>
    </rPh>
    <rPh sb="3" eb="6">
      <t>イジヒ</t>
    </rPh>
    <rPh sb="5" eb="6">
      <t>ヒ</t>
    </rPh>
    <phoneticPr fontId="6"/>
  </si>
  <si>
    <t>さいかち橋外</t>
    <rPh sb="4" eb="5">
      <t>ハシ</t>
    </rPh>
    <rPh sb="5" eb="6">
      <t>ソト</t>
    </rPh>
    <phoneticPr fontId="6"/>
  </si>
  <si>
    <t>・特定防衛施設道路整備事業費</t>
    <rPh sb="1" eb="3">
      <t>トクテイ</t>
    </rPh>
    <rPh sb="3" eb="5">
      <t>ボウエイ</t>
    </rPh>
    <rPh sb="5" eb="7">
      <t>シセツ</t>
    </rPh>
    <rPh sb="7" eb="9">
      <t>ドウロ</t>
    </rPh>
    <rPh sb="9" eb="11">
      <t>セイビ</t>
    </rPh>
    <rPh sb="11" eb="13">
      <t>ジギョウ</t>
    </rPh>
    <rPh sb="13" eb="14">
      <t>ヒ</t>
    </rPh>
    <phoneticPr fontId="6"/>
  </si>
  <si>
    <t>市道2-38号線外</t>
    <rPh sb="0" eb="2">
      <t>シドウ</t>
    </rPh>
    <rPh sb="6" eb="8">
      <t>ゴウセン</t>
    </rPh>
    <rPh sb="8" eb="9">
      <t>ソト</t>
    </rPh>
    <phoneticPr fontId="6"/>
  </si>
  <si>
    <t>・社会資本整備総合交付金事業費</t>
    <rPh sb="1" eb="3">
      <t>シャカイ</t>
    </rPh>
    <rPh sb="3" eb="5">
      <t>シホン</t>
    </rPh>
    <rPh sb="5" eb="7">
      <t>セイビ</t>
    </rPh>
    <rPh sb="7" eb="9">
      <t>ソウゴウ</t>
    </rPh>
    <rPh sb="9" eb="12">
      <t>コウフキン</t>
    </rPh>
    <rPh sb="12" eb="14">
      <t>ジギョウ</t>
    </rPh>
    <rPh sb="14" eb="15">
      <t>ヒ</t>
    </rPh>
    <phoneticPr fontId="6"/>
  </si>
  <si>
    <t>市道2-18号線外、道路ストック整備事業</t>
    <rPh sb="0" eb="2">
      <t>シドウ</t>
    </rPh>
    <rPh sb="6" eb="8">
      <t>ゴウセン</t>
    </rPh>
    <rPh sb="8" eb="9">
      <t>ソト</t>
    </rPh>
    <rPh sb="10" eb="12">
      <t>ドウロ</t>
    </rPh>
    <rPh sb="16" eb="18">
      <t>セイビ</t>
    </rPh>
    <rPh sb="18" eb="20">
      <t>ジギョウ</t>
    </rPh>
    <phoneticPr fontId="6"/>
  </si>
  <si>
    <t>・市民体育館改修事業費</t>
    <rPh sb="1" eb="3">
      <t>シミン</t>
    </rPh>
    <rPh sb="3" eb="6">
      <t>タイイクカン</t>
    </rPh>
    <rPh sb="6" eb="8">
      <t>カイシュウ</t>
    </rPh>
    <rPh sb="8" eb="10">
      <t>ジギョウ</t>
    </rPh>
    <rPh sb="10" eb="11">
      <t>ヒ</t>
    </rPh>
    <phoneticPr fontId="6"/>
  </si>
  <si>
    <t>市民体育館改修事業（H27～H28）</t>
    <rPh sb="0" eb="2">
      <t>シミン</t>
    </rPh>
    <rPh sb="2" eb="4">
      <t>タイイク</t>
    </rPh>
    <rPh sb="4" eb="5">
      <t>カン</t>
    </rPh>
    <rPh sb="5" eb="7">
      <t>カイシュウ</t>
    </rPh>
    <rPh sb="7" eb="9">
      <t>ジギョウ</t>
    </rPh>
    <phoneticPr fontId="6"/>
  </si>
  <si>
    <t>・減収補てん債</t>
    <rPh sb="1" eb="3">
      <t>ゲンシュウ</t>
    </rPh>
    <rPh sb="3" eb="4">
      <t>ホ</t>
    </rPh>
    <rPh sb="6" eb="7">
      <t>サイ</t>
    </rPh>
    <phoneticPr fontId="6"/>
  </si>
  <si>
    <t>減収補てん債の発行による増</t>
    <rPh sb="0" eb="2">
      <t>ゲンシュウ</t>
    </rPh>
    <rPh sb="2" eb="3">
      <t>ホ</t>
    </rPh>
    <rPh sb="5" eb="6">
      <t>サイ</t>
    </rPh>
    <rPh sb="7" eb="9">
      <t>ハッコウ</t>
    </rPh>
    <rPh sb="12" eb="13">
      <t>ゾウ</t>
    </rPh>
    <phoneticPr fontId="6"/>
  </si>
  <si>
    <t>歳出の主な増減</t>
    <rPh sb="0" eb="2">
      <t>サイシュツ</t>
    </rPh>
    <rPh sb="3" eb="4">
      <t>オモ</t>
    </rPh>
    <rPh sb="5" eb="7">
      <t>ゾウゲン</t>
    </rPh>
    <phoneticPr fontId="6"/>
  </si>
  <si>
    <t>〇目的別経費</t>
    <rPh sb="1" eb="3">
      <t>モクテキ</t>
    </rPh>
    <rPh sb="3" eb="4">
      <t>ベツ</t>
    </rPh>
    <rPh sb="4" eb="6">
      <t>ケイヒ</t>
    </rPh>
    <phoneticPr fontId="6"/>
  </si>
  <si>
    <t>（単位：千円）</t>
    <phoneticPr fontId="6"/>
  </si>
  <si>
    <t>増減額</t>
    <rPh sb="0" eb="3">
      <t>ゾウゲンガク</t>
    </rPh>
    <phoneticPr fontId="6"/>
  </si>
  <si>
    <t>　主な増減理由</t>
    <rPh sb="1" eb="2">
      <t>オモ</t>
    </rPh>
    <phoneticPr fontId="6"/>
  </si>
  <si>
    <t>・総務費</t>
    <rPh sb="1" eb="4">
      <t>ソウムヒ</t>
    </rPh>
    <phoneticPr fontId="6"/>
  </si>
  <si>
    <t>固定資産評価替経費等の増、ﾏｲﾅﾝﾊﾞｰ制度導入関連事業費、防災費の減など</t>
    <rPh sb="0" eb="2">
      <t>コテイ</t>
    </rPh>
    <rPh sb="2" eb="4">
      <t>シサン</t>
    </rPh>
    <rPh sb="4" eb="6">
      <t>ヒョウカ</t>
    </rPh>
    <rPh sb="6" eb="7">
      <t>カ</t>
    </rPh>
    <rPh sb="7" eb="9">
      <t>ケイヒ</t>
    </rPh>
    <rPh sb="9" eb="10">
      <t>トウ</t>
    </rPh>
    <rPh sb="11" eb="12">
      <t>ゾウ</t>
    </rPh>
    <rPh sb="19" eb="21">
      <t>セイド</t>
    </rPh>
    <rPh sb="21" eb="23">
      <t>ドウニュウ</t>
    </rPh>
    <rPh sb="23" eb="25">
      <t>カンレン</t>
    </rPh>
    <rPh sb="25" eb="27">
      <t>ジギョウ</t>
    </rPh>
    <rPh sb="27" eb="28">
      <t>ヒ</t>
    </rPh>
    <rPh sb="28" eb="29">
      <t>ヒ</t>
    </rPh>
    <rPh sb="30" eb="32">
      <t>ボウサイ</t>
    </rPh>
    <rPh sb="32" eb="33">
      <t>ヒ</t>
    </rPh>
    <rPh sb="34" eb="35">
      <t>ゲン</t>
    </rPh>
    <phoneticPr fontId="6"/>
  </si>
  <si>
    <t>・民生費</t>
    <rPh sb="1" eb="3">
      <t>ミンセイ</t>
    </rPh>
    <rPh sb="3" eb="4">
      <t>ヒ</t>
    </rPh>
    <phoneticPr fontId="6"/>
  </si>
  <si>
    <t>自立支援給付金、保育園運営費、生活保護費の増など</t>
    <rPh sb="0" eb="2">
      <t>ジリツ</t>
    </rPh>
    <rPh sb="2" eb="4">
      <t>シエン</t>
    </rPh>
    <rPh sb="4" eb="7">
      <t>キュウフキン</t>
    </rPh>
    <rPh sb="8" eb="11">
      <t>ホイクエン</t>
    </rPh>
    <rPh sb="11" eb="13">
      <t>ウンエイ</t>
    </rPh>
    <rPh sb="13" eb="14">
      <t>ヒ</t>
    </rPh>
    <rPh sb="15" eb="17">
      <t>セイカツ</t>
    </rPh>
    <rPh sb="17" eb="19">
      <t>ホゴ</t>
    </rPh>
    <rPh sb="19" eb="20">
      <t>ヒ</t>
    </rPh>
    <rPh sb="21" eb="22">
      <t>ゾウ</t>
    </rPh>
    <phoneticPr fontId="6"/>
  </si>
  <si>
    <t>・衛生費</t>
    <rPh sb="1" eb="4">
      <t>エイセイヒ</t>
    </rPh>
    <phoneticPr fontId="6"/>
  </si>
  <si>
    <t>後期高齢者医療事業費、裾野長泉清掃施設組合費の増、塵芥処理費の減など</t>
    <rPh sb="0" eb="2">
      <t>コウキ</t>
    </rPh>
    <rPh sb="2" eb="5">
      <t>コウレイシャ</t>
    </rPh>
    <rPh sb="5" eb="7">
      <t>イリョウ</t>
    </rPh>
    <rPh sb="7" eb="9">
      <t>ジギョウ</t>
    </rPh>
    <rPh sb="9" eb="10">
      <t>ヒ</t>
    </rPh>
    <rPh sb="11" eb="13">
      <t>スソノ</t>
    </rPh>
    <rPh sb="13" eb="15">
      <t>ナガイズミ</t>
    </rPh>
    <rPh sb="15" eb="17">
      <t>セイソウ</t>
    </rPh>
    <rPh sb="17" eb="19">
      <t>シセツ</t>
    </rPh>
    <rPh sb="19" eb="21">
      <t>クミアイ</t>
    </rPh>
    <rPh sb="21" eb="22">
      <t>ヒ</t>
    </rPh>
    <rPh sb="23" eb="24">
      <t>ゾウ</t>
    </rPh>
    <rPh sb="25" eb="27">
      <t>ジンカイ</t>
    </rPh>
    <rPh sb="27" eb="29">
      <t>ショリ</t>
    </rPh>
    <rPh sb="29" eb="30">
      <t>ヒ</t>
    </rPh>
    <rPh sb="31" eb="32">
      <t>ゲン</t>
    </rPh>
    <phoneticPr fontId="6"/>
  </si>
  <si>
    <t>・労働費</t>
    <rPh sb="1" eb="3">
      <t>ロウドウ</t>
    </rPh>
    <rPh sb="3" eb="4">
      <t>ヒ</t>
    </rPh>
    <phoneticPr fontId="6"/>
  </si>
  <si>
    <t>勤労者住宅建設資金助成制度の改正による減</t>
    <rPh sb="0" eb="2">
      <t>キンロウ</t>
    </rPh>
    <rPh sb="2" eb="3">
      <t>シャ</t>
    </rPh>
    <rPh sb="3" eb="5">
      <t>ジュウタク</t>
    </rPh>
    <rPh sb="5" eb="7">
      <t>ケンセツ</t>
    </rPh>
    <rPh sb="7" eb="9">
      <t>シキン</t>
    </rPh>
    <rPh sb="9" eb="11">
      <t>ジョセイ</t>
    </rPh>
    <rPh sb="11" eb="13">
      <t>セイド</t>
    </rPh>
    <rPh sb="14" eb="16">
      <t>カイセイ</t>
    </rPh>
    <rPh sb="19" eb="20">
      <t>ゲン</t>
    </rPh>
    <phoneticPr fontId="6"/>
  </si>
  <si>
    <t>・農林水産業費</t>
    <rPh sb="1" eb="3">
      <t>ノウリン</t>
    </rPh>
    <rPh sb="3" eb="6">
      <t>スイサンギョウ</t>
    </rPh>
    <rPh sb="6" eb="7">
      <t>ヒ</t>
    </rPh>
    <phoneticPr fontId="6"/>
  </si>
  <si>
    <t>農業振興費、集会所建設事業費、防災調節池保全対策費の増など</t>
    <rPh sb="0" eb="2">
      <t>ノウギョウ</t>
    </rPh>
    <rPh sb="2" eb="4">
      <t>シンコウ</t>
    </rPh>
    <rPh sb="4" eb="5">
      <t>ヒ</t>
    </rPh>
    <rPh sb="6" eb="8">
      <t>シュウカイ</t>
    </rPh>
    <rPh sb="8" eb="9">
      <t>ショ</t>
    </rPh>
    <rPh sb="9" eb="11">
      <t>ケンセツ</t>
    </rPh>
    <rPh sb="11" eb="14">
      <t>ジギョウヒ</t>
    </rPh>
    <rPh sb="15" eb="17">
      <t>ボウサイ</t>
    </rPh>
    <rPh sb="17" eb="19">
      <t>チョウセツ</t>
    </rPh>
    <rPh sb="19" eb="20">
      <t>イケ</t>
    </rPh>
    <rPh sb="20" eb="22">
      <t>ホゼン</t>
    </rPh>
    <rPh sb="22" eb="25">
      <t>タイサクヒ</t>
    </rPh>
    <rPh sb="26" eb="27">
      <t>ゾウ</t>
    </rPh>
    <phoneticPr fontId="6"/>
  </si>
  <si>
    <t>・商工費</t>
    <rPh sb="1" eb="3">
      <t>ショウコウ</t>
    </rPh>
    <rPh sb="3" eb="4">
      <t>ヒ</t>
    </rPh>
    <phoneticPr fontId="6"/>
  </si>
  <si>
    <t>企業立地促進事業費補助金の減など</t>
    <rPh sb="0" eb="2">
      <t>キギョウ</t>
    </rPh>
    <rPh sb="2" eb="4">
      <t>リッチ</t>
    </rPh>
    <rPh sb="4" eb="6">
      <t>ソクシン</t>
    </rPh>
    <rPh sb="6" eb="8">
      <t>ジギョウ</t>
    </rPh>
    <rPh sb="8" eb="9">
      <t>ヒ</t>
    </rPh>
    <rPh sb="9" eb="12">
      <t>ホジョキン</t>
    </rPh>
    <rPh sb="13" eb="14">
      <t>ゲン</t>
    </rPh>
    <phoneticPr fontId="6"/>
  </si>
  <si>
    <t>・土木費</t>
    <rPh sb="1" eb="3">
      <t>ドボク</t>
    </rPh>
    <rPh sb="3" eb="4">
      <t>ヒ</t>
    </rPh>
    <phoneticPr fontId="6"/>
  </si>
  <si>
    <t>橋梁維持費、特定防衛施設道路整備事業費の増など</t>
    <rPh sb="0" eb="2">
      <t>キョウリョウ</t>
    </rPh>
    <rPh sb="2" eb="4">
      <t>イジ</t>
    </rPh>
    <rPh sb="4" eb="5">
      <t>ヒ</t>
    </rPh>
    <rPh sb="6" eb="8">
      <t>トクテイ</t>
    </rPh>
    <rPh sb="8" eb="10">
      <t>ボウエイ</t>
    </rPh>
    <rPh sb="10" eb="12">
      <t>シセツ</t>
    </rPh>
    <rPh sb="12" eb="14">
      <t>ドウロ</t>
    </rPh>
    <rPh sb="14" eb="16">
      <t>セイビ</t>
    </rPh>
    <rPh sb="16" eb="19">
      <t>ジギョウヒ</t>
    </rPh>
    <rPh sb="20" eb="21">
      <t>ゾウ</t>
    </rPh>
    <phoneticPr fontId="6"/>
  </si>
  <si>
    <t>・消防費</t>
    <rPh sb="1" eb="3">
      <t>ショウボウ</t>
    </rPh>
    <rPh sb="3" eb="4">
      <t>ヒ</t>
    </rPh>
    <phoneticPr fontId="6"/>
  </si>
  <si>
    <t>消防職員の人件費計上方法の変更による形式的な増</t>
    <rPh sb="0" eb="2">
      <t>ショウボウ</t>
    </rPh>
    <rPh sb="2" eb="4">
      <t>ショクイン</t>
    </rPh>
    <rPh sb="5" eb="8">
      <t>ジンケンヒ</t>
    </rPh>
    <rPh sb="8" eb="10">
      <t>ケイジョウ</t>
    </rPh>
    <rPh sb="10" eb="12">
      <t>ホウホウ</t>
    </rPh>
    <rPh sb="13" eb="15">
      <t>ヘンコウ</t>
    </rPh>
    <rPh sb="18" eb="20">
      <t>ケイシキ</t>
    </rPh>
    <rPh sb="20" eb="21">
      <t>テキ</t>
    </rPh>
    <rPh sb="22" eb="23">
      <t>ゾウ</t>
    </rPh>
    <phoneticPr fontId="6"/>
  </si>
  <si>
    <t>・教育費</t>
    <rPh sb="1" eb="4">
      <t>キョウイクヒ</t>
    </rPh>
    <phoneticPr fontId="6"/>
  </si>
  <si>
    <t>東小耐震補強・大規模改修事業、陸上競技場改修事業の完了などによる減</t>
    <rPh sb="0" eb="1">
      <t>ヒガシ</t>
    </rPh>
    <rPh sb="1" eb="2">
      <t>ショウ</t>
    </rPh>
    <rPh sb="2" eb="4">
      <t>タイシン</t>
    </rPh>
    <rPh sb="4" eb="6">
      <t>ホキョウ</t>
    </rPh>
    <rPh sb="7" eb="10">
      <t>ダイキボ</t>
    </rPh>
    <rPh sb="10" eb="12">
      <t>カイシュウ</t>
    </rPh>
    <rPh sb="12" eb="14">
      <t>ジギョウ</t>
    </rPh>
    <rPh sb="15" eb="17">
      <t>リクジョウ</t>
    </rPh>
    <rPh sb="17" eb="20">
      <t>キョウギジョウ</t>
    </rPh>
    <rPh sb="20" eb="22">
      <t>カイシュウ</t>
    </rPh>
    <rPh sb="22" eb="24">
      <t>ジギョウ</t>
    </rPh>
    <rPh sb="25" eb="27">
      <t>カンリョウ</t>
    </rPh>
    <rPh sb="32" eb="33">
      <t>ゲン</t>
    </rPh>
    <phoneticPr fontId="6"/>
  </si>
  <si>
    <t>〇性質別経費</t>
    <rPh sb="1" eb="3">
      <t>セイシツ</t>
    </rPh>
    <rPh sb="3" eb="4">
      <t>ベツ</t>
    </rPh>
    <rPh sb="4" eb="6">
      <t>ケイヒ</t>
    </rPh>
    <phoneticPr fontId="6"/>
  </si>
  <si>
    <t>･人件費</t>
    <rPh sb="1" eb="4">
      <t>ジンケンヒ</t>
    </rPh>
    <phoneticPr fontId="6"/>
  </si>
  <si>
    <t>人事院勧告に基づく給与制度の総合的見直しによる減など</t>
    <rPh sb="0" eb="3">
      <t>ジンジイン</t>
    </rPh>
    <rPh sb="3" eb="5">
      <t>カンコク</t>
    </rPh>
    <rPh sb="6" eb="7">
      <t>モト</t>
    </rPh>
    <rPh sb="9" eb="11">
      <t>キュウヨ</t>
    </rPh>
    <rPh sb="11" eb="13">
      <t>セイド</t>
    </rPh>
    <rPh sb="14" eb="16">
      <t>ソウゴウ</t>
    </rPh>
    <rPh sb="16" eb="17">
      <t>テキ</t>
    </rPh>
    <rPh sb="17" eb="19">
      <t>ミナオ</t>
    </rPh>
    <rPh sb="23" eb="24">
      <t>ゲン</t>
    </rPh>
    <phoneticPr fontId="6"/>
  </si>
  <si>
    <t>・扶助費</t>
    <rPh sb="1" eb="4">
      <t>フジョヒ</t>
    </rPh>
    <phoneticPr fontId="6"/>
  </si>
  <si>
    <t>各種給付費、保育園・幼稚園費の増など</t>
    <rPh sb="0" eb="2">
      <t>カクシュ</t>
    </rPh>
    <rPh sb="2" eb="4">
      <t>キュウフ</t>
    </rPh>
    <rPh sb="4" eb="5">
      <t>ヒ</t>
    </rPh>
    <rPh sb="6" eb="9">
      <t>ホイクエン</t>
    </rPh>
    <rPh sb="10" eb="13">
      <t>ヨウチエン</t>
    </rPh>
    <rPh sb="13" eb="14">
      <t>ヒ</t>
    </rPh>
    <rPh sb="15" eb="16">
      <t>ゾウ</t>
    </rPh>
    <phoneticPr fontId="6"/>
  </si>
  <si>
    <t>・物件費</t>
    <rPh sb="1" eb="4">
      <t>ブッケンヒ</t>
    </rPh>
    <phoneticPr fontId="6"/>
  </si>
  <si>
    <t>ﾏｲﾅﾝﾊﾞｰ制度導入関連事業費、防災費の減など</t>
    <rPh sb="6" eb="8">
      <t>セイド</t>
    </rPh>
    <rPh sb="8" eb="10">
      <t>ドウニュウ</t>
    </rPh>
    <rPh sb="10" eb="12">
      <t>カンレン</t>
    </rPh>
    <rPh sb="12" eb="14">
      <t>ジギョウ</t>
    </rPh>
    <rPh sb="14" eb="15">
      <t>ヒ</t>
    </rPh>
    <rPh sb="15" eb="16">
      <t>、</t>
    </rPh>
    <rPh sb="16" eb="18">
      <t>ボウサイ</t>
    </rPh>
    <rPh sb="17" eb="19">
      <t>ボウサイ</t>
    </rPh>
    <rPh sb="19" eb="20">
      <t>ヒ</t>
    </rPh>
    <rPh sb="21" eb="22">
      <t>ゲン</t>
    </rPh>
    <phoneticPr fontId="6"/>
  </si>
  <si>
    <t>・補助費等</t>
    <rPh sb="1" eb="3">
      <t>ホジョ</t>
    </rPh>
    <rPh sb="3" eb="4">
      <t>ヒ</t>
    </rPh>
    <rPh sb="4" eb="5">
      <t>トウ</t>
    </rPh>
    <phoneticPr fontId="6"/>
  </si>
  <si>
    <t>富士山南東消防組合、裾野長泉清掃施設組合負担金の増など</t>
    <rPh sb="0" eb="3">
      <t>フジサン</t>
    </rPh>
    <rPh sb="3" eb="5">
      <t>ナントウ</t>
    </rPh>
    <rPh sb="5" eb="7">
      <t>ショウボウ</t>
    </rPh>
    <rPh sb="7" eb="9">
      <t>クミアイ</t>
    </rPh>
    <rPh sb="10" eb="12">
      <t>スソノ</t>
    </rPh>
    <rPh sb="12" eb="14">
      <t>ナガイズミ</t>
    </rPh>
    <rPh sb="14" eb="16">
      <t>セイソウ</t>
    </rPh>
    <rPh sb="16" eb="18">
      <t>シセツ</t>
    </rPh>
    <rPh sb="18" eb="20">
      <t>クミアイ</t>
    </rPh>
    <rPh sb="20" eb="23">
      <t>フタンキン</t>
    </rPh>
    <rPh sb="24" eb="25">
      <t>ゾウ</t>
    </rPh>
    <phoneticPr fontId="6"/>
  </si>
  <si>
    <t>・投資、出資、貸付金</t>
    <rPh sb="1" eb="3">
      <t>トウシ</t>
    </rPh>
    <rPh sb="4" eb="6">
      <t>シュッシ</t>
    </rPh>
    <rPh sb="7" eb="9">
      <t>カシツケ</t>
    </rPh>
    <rPh sb="9" eb="10">
      <t>キン</t>
    </rPh>
    <phoneticPr fontId="6"/>
  </si>
  <si>
    <t>勤労者住宅建設資金助成制度の改正による減など</t>
    <rPh sb="0" eb="2">
      <t>キンロウ</t>
    </rPh>
    <rPh sb="2" eb="3">
      <t>シャ</t>
    </rPh>
    <rPh sb="3" eb="5">
      <t>ジュウタク</t>
    </rPh>
    <rPh sb="5" eb="7">
      <t>ケンセツ</t>
    </rPh>
    <rPh sb="7" eb="9">
      <t>シキン</t>
    </rPh>
    <rPh sb="9" eb="11">
      <t>ジョセイ</t>
    </rPh>
    <rPh sb="11" eb="13">
      <t>セイド</t>
    </rPh>
    <rPh sb="14" eb="16">
      <t>カイセイ</t>
    </rPh>
    <rPh sb="19" eb="20">
      <t>ゲン</t>
    </rPh>
    <phoneticPr fontId="6"/>
  </si>
  <si>
    <t>・繰出金</t>
    <rPh sb="1" eb="2">
      <t>ク</t>
    </rPh>
    <rPh sb="2" eb="3">
      <t>ダ</t>
    </rPh>
    <rPh sb="3" eb="4">
      <t>キン</t>
    </rPh>
    <phoneticPr fontId="6"/>
  </si>
  <si>
    <t>後期高齢者医療事業特別会計繰出金の増など</t>
    <rPh sb="0" eb="2">
      <t>コウキ</t>
    </rPh>
    <rPh sb="2" eb="5">
      <t>コウレイシャ</t>
    </rPh>
    <rPh sb="5" eb="7">
      <t>イリョウ</t>
    </rPh>
    <rPh sb="7" eb="9">
      <t>ジギョウ</t>
    </rPh>
    <rPh sb="9" eb="11">
      <t>トクベツ</t>
    </rPh>
    <rPh sb="11" eb="13">
      <t>カイケイ</t>
    </rPh>
    <rPh sb="13" eb="14">
      <t>クリ</t>
    </rPh>
    <rPh sb="17" eb="18">
      <t>ゾウ</t>
    </rPh>
    <phoneticPr fontId="6"/>
  </si>
  <si>
    <t>・普通建設事業費</t>
    <rPh sb="1" eb="3">
      <t>フツウ</t>
    </rPh>
    <rPh sb="3" eb="5">
      <t>ケンセツ</t>
    </rPh>
    <rPh sb="5" eb="7">
      <t>ジギョウ</t>
    </rPh>
    <rPh sb="7" eb="8">
      <t>ヒ</t>
    </rPh>
    <phoneticPr fontId="6"/>
  </si>
  <si>
    <t>消防車両整備事業費、美化ｾﾝﾀｰ改修事業費の減など</t>
    <rPh sb="0" eb="2">
      <t>ショウボウ</t>
    </rPh>
    <rPh sb="2" eb="4">
      <t>シャリョウ</t>
    </rPh>
    <rPh sb="4" eb="6">
      <t>セ</t>
    </rPh>
    <phoneticPr fontId="6"/>
  </si>
  <si>
    <t>(1）補助事業費</t>
    <rPh sb="3" eb="5">
      <t>ホジョ</t>
    </rPh>
    <rPh sb="5" eb="7">
      <t>ジギョウ</t>
    </rPh>
    <rPh sb="7" eb="8">
      <t>ヒ</t>
    </rPh>
    <phoneticPr fontId="6"/>
  </si>
  <si>
    <t>東小耐震補強・大規模改修事業費、南外周道路整備事業費の減など</t>
    <rPh sb="0" eb="1">
      <t>ヒガシ</t>
    </rPh>
    <rPh sb="1" eb="2">
      <t>ショウ</t>
    </rPh>
    <rPh sb="2" eb="4">
      <t>タイシン</t>
    </rPh>
    <rPh sb="4" eb="6">
      <t>ホキョウ</t>
    </rPh>
    <rPh sb="7" eb="10">
      <t>ダイキボ</t>
    </rPh>
    <rPh sb="10" eb="12">
      <t>カイシュウ</t>
    </rPh>
    <rPh sb="12" eb="14">
      <t>ジギョウ</t>
    </rPh>
    <rPh sb="14" eb="15">
      <t>ヒ</t>
    </rPh>
    <rPh sb="16" eb="17">
      <t>ミナミ</t>
    </rPh>
    <rPh sb="17" eb="19">
      <t>ガイシュウ</t>
    </rPh>
    <rPh sb="19" eb="21">
      <t>ドウロ</t>
    </rPh>
    <rPh sb="21" eb="23">
      <t>セイビ</t>
    </rPh>
    <rPh sb="23" eb="25">
      <t>ジギョウ</t>
    </rPh>
    <rPh sb="25" eb="26">
      <t>ヒ</t>
    </rPh>
    <rPh sb="27" eb="28">
      <t>ゲン</t>
    </rPh>
    <phoneticPr fontId="6"/>
  </si>
  <si>
    <t>(2）単独事業費</t>
    <rPh sb="3" eb="5">
      <t>タンドク</t>
    </rPh>
    <rPh sb="5" eb="7">
      <t>ジギョウ</t>
    </rPh>
    <rPh sb="7" eb="8">
      <t>ヒ</t>
    </rPh>
    <phoneticPr fontId="6"/>
  </si>
  <si>
    <t>消防救急無線ﾃﾞｼﾞﾀﾙ化事業費、陸上競技場改修事業費の減など</t>
    <rPh sb="0" eb="2">
      <t>ショウボウ</t>
    </rPh>
    <rPh sb="2" eb="4">
      <t>キュウキュウ</t>
    </rPh>
    <rPh sb="4" eb="6">
      <t>ムセン</t>
    </rPh>
    <rPh sb="11" eb="13">
      <t>ジギョウ</t>
    </rPh>
    <rPh sb="13" eb="15">
      <t>ヒノ</t>
    </rPh>
    <rPh sb="15" eb="17">
      <t>リクジョウ</t>
    </rPh>
    <rPh sb="17" eb="20">
      <t>キョウギジョウ</t>
    </rPh>
    <rPh sb="20" eb="22">
      <t>カイシュウ</t>
    </rPh>
    <rPh sb="22" eb="24">
      <t>ジギョウ</t>
    </rPh>
    <rPh sb="24" eb="26">
      <t>ヒノ</t>
    </rPh>
    <rPh sb="26" eb="27">
      <t>ゲン</t>
    </rPh>
    <rPh sb="27" eb="29">
      <t>ナド</t>
    </rPh>
    <phoneticPr fontId="6"/>
  </si>
  <si>
    <t>※各種会計予算総括表</t>
    <phoneticPr fontId="6"/>
  </si>
  <si>
    <t>(単位：千円)</t>
    <rPh sb="1" eb="3">
      <t>タンイ</t>
    </rPh>
    <phoneticPr fontId="6"/>
  </si>
  <si>
    <t>備　　　考</t>
    <rPh sb="0" eb="1">
      <t>ソナエ</t>
    </rPh>
    <rPh sb="4" eb="5">
      <t>コウ</t>
    </rPh>
    <phoneticPr fontId="6"/>
  </si>
  <si>
    <t>一般会計</t>
    <rPh sb="0" eb="2">
      <t>イッパン</t>
    </rPh>
    <rPh sb="2" eb="4">
      <t>カイケイ</t>
    </rPh>
    <phoneticPr fontId="6"/>
  </si>
  <si>
    <t>特別会計</t>
    <rPh sb="0" eb="2">
      <t>トクベツ</t>
    </rPh>
    <rPh sb="2" eb="4">
      <t>カイケイ</t>
    </rPh>
    <phoneticPr fontId="6"/>
  </si>
  <si>
    <t>国民健康保険</t>
    <rPh sb="0" eb="2">
      <t>コクミン</t>
    </rPh>
    <rPh sb="2" eb="4">
      <t>ケンコウ</t>
    </rPh>
    <rPh sb="4" eb="6">
      <t>ホケン</t>
    </rPh>
    <phoneticPr fontId="6"/>
  </si>
  <si>
    <t>国民健康保険加入者の減少によるもの</t>
    <rPh sb="0" eb="2">
      <t>コクミン</t>
    </rPh>
    <rPh sb="2" eb="4">
      <t>ケンコウ</t>
    </rPh>
    <rPh sb="4" eb="6">
      <t>ホケン</t>
    </rPh>
    <rPh sb="6" eb="8">
      <t>カニュウ</t>
    </rPh>
    <rPh sb="8" eb="9">
      <t>シャ</t>
    </rPh>
    <rPh sb="10" eb="12">
      <t>ゲンショウ</t>
    </rPh>
    <phoneticPr fontId="6"/>
  </si>
  <si>
    <t>後期高齢者医療事業</t>
    <rPh sb="0" eb="2">
      <t>コウキ</t>
    </rPh>
    <rPh sb="2" eb="5">
      <t>コウレイシャ</t>
    </rPh>
    <rPh sb="5" eb="7">
      <t>イリョウ</t>
    </rPh>
    <rPh sb="7" eb="9">
      <t>ジギョウ</t>
    </rPh>
    <phoneticPr fontId="6"/>
  </si>
  <si>
    <t>後期高齢者医療対象者の増によるもの</t>
    <rPh sb="0" eb="2">
      <t>コウキ</t>
    </rPh>
    <rPh sb="2" eb="5">
      <t>コウレイシャ</t>
    </rPh>
    <rPh sb="5" eb="7">
      <t>イリョウ</t>
    </rPh>
    <rPh sb="7" eb="9">
      <t>タイショウ</t>
    </rPh>
    <rPh sb="9" eb="10">
      <t>シャ</t>
    </rPh>
    <rPh sb="11" eb="12">
      <t>ゾウ</t>
    </rPh>
    <phoneticPr fontId="6"/>
  </si>
  <si>
    <t>介護保険</t>
    <rPh sb="0" eb="2">
      <t>カイゴ</t>
    </rPh>
    <rPh sb="2" eb="4">
      <t>ホケン</t>
    </rPh>
    <phoneticPr fontId="6"/>
  </si>
  <si>
    <t>土地取得</t>
    <rPh sb="0" eb="2">
      <t>トチ</t>
    </rPh>
    <rPh sb="2" eb="4">
      <t>シュトク</t>
    </rPh>
    <phoneticPr fontId="6"/>
  </si>
  <si>
    <t>十里木高原簡易水道</t>
    <rPh sb="0" eb="2">
      <t>ジュウリ</t>
    </rPh>
    <rPh sb="2" eb="3">
      <t>キ</t>
    </rPh>
    <rPh sb="3" eb="5">
      <t>コウゲン</t>
    </rPh>
    <rPh sb="5" eb="7">
      <t>カンイ</t>
    </rPh>
    <rPh sb="7" eb="9">
      <t>スイドウ</t>
    </rPh>
    <phoneticPr fontId="6"/>
  </si>
  <si>
    <t>有収水量の減少によるもの</t>
    <rPh sb="0" eb="1">
      <t>ユウ</t>
    </rPh>
    <rPh sb="1" eb="2">
      <t>シュウ</t>
    </rPh>
    <rPh sb="2" eb="4">
      <t>スイリョウ</t>
    </rPh>
    <rPh sb="5" eb="7">
      <t>ゲンショウ</t>
    </rPh>
    <phoneticPr fontId="6"/>
  </si>
  <si>
    <t>下水道事業</t>
    <rPh sb="0" eb="3">
      <t>ゲスイドウ</t>
    </rPh>
    <rPh sb="3" eb="5">
      <t>ジギョウ</t>
    </rPh>
    <phoneticPr fontId="6"/>
  </si>
  <si>
    <t>墓地事業</t>
    <rPh sb="0" eb="2">
      <t>ボチ</t>
    </rPh>
    <rPh sb="2" eb="4">
      <t>ジギョウ</t>
    </rPh>
    <phoneticPr fontId="6"/>
  </si>
  <si>
    <t>墓地整備工事費の減少によるもの</t>
    <rPh sb="0" eb="2">
      <t>ボチ</t>
    </rPh>
    <rPh sb="2" eb="4">
      <t>セイビ</t>
    </rPh>
    <rPh sb="4" eb="7">
      <t>コウジヒ</t>
    </rPh>
    <rPh sb="8" eb="10">
      <t>ゲンショウ</t>
    </rPh>
    <phoneticPr fontId="6"/>
  </si>
  <si>
    <t>水道事業会計</t>
    <rPh sb="0" eb="2">
      <t>スイドウ</t>
    </rPh>
    <rPh sb="2" eb="4">
      <t>ジギョウ</t>
    </rPh>
    <rPh sb="4" eb="6">
      <t>カイケイ</t>
    </rPh>
    <phoneticPr fontId="6"/>
  </si>
  <si>
    <t>課の統合による人件費の減少及び施工工事量の減によるもの</t>
    <rPh sb="0" eb="1">
      <t>カ</t>
    </rPh>
    <rPh sb="2" eb="4">
      <t>トウゴウ</t>
    </rPh>
    <rPh sb="7" eb="9">
      <t>ジンケン</t>
    </rPh>
    <rPh sb="9" eb="10">
      <t>ヒ</t>
    </rPh>
    <rPh sb="11" eb="13">
      <t>ゲンショウ</t>
    </rPh>
    <rPh sb="13" eb="14">
      <t>オヨ</t>
    </rPh>
    <rPh sb="15" eb="17">
      <t>セコウ</t>
    </rPh>
    <rPh sb="17" eb="19">
      <t>コウジ</t>
    </rPh>
    <rPh sb="19" eb="20">
      <t>リョウ</t>
    </rPh>
    <rPh sb="21" eb="22">
      <t>ゲン</t>
    </rPh>
    <phoneticPr fontId="6"/>
  </si>
  <si>
    <t>　総　　　合　　　計</t>
    <rPh sb="1" eb="2">
      <t>ソウ</t>
    </rPh>
    <rPh sb="5" eb="6">
      <t>ゴウ</t>
    </rPh>
    <rPh sb="9" eb="10">
      <t>ケイ</t>
    </rPh>
    <phoneticPr fontId="6"/>
  </si>
  <si>
    <t>（注）水道事業会計は、収益的支出額と資本的支出額の合計額を記載</t>
    <rPh sb="1" eb="2">
      <t>チュウ</t>
    </rPh>
    <rPh sb="3" eb="5">
      <t>スイドウ</t>
    </rPh>
    <rPh sb="5" eb="7">
      <t>ジギョウ</t>
    </rPh>
    <rPh sb="7" eb="9">
      <t>カイケイ</t>
    </rPh>
    <phoneticPr fontId="6"/>
  </si>
  <si>
    <t xml:space="preserve">                              </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</si>
</sst>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e\.m\.d;@"/>
    <numFmt numFmtId="177" formatCode="#,###&quot;千円&quot;"/>
    <numFmt numFmtId="178" formatCode="\ #,###&quot;千円 ）&quot;"/>
    <numFmt numFmtId="179" formatCode="#,##0&quot;千&quot;&quot;円&quot;;&quot;△ &quot;#,##0&quot;千&quot;&quot;円&quot;"/>
    <numFmt numFmtId="180" formatCode="0.0%;&quot;△&quot;0.0%"/>
    <numFmt numFmtId="181" formatCode="#,##0.0;[Red]\-#,##0.0"/>
    <numFmt numFmtId="182" formatCode="#,##0;&quot;△ &quot;#,##0"/>
    <numFmt numFmtId="183" formatCode="0.0_);[Red]\(0.0\)"/>
  </numFmts>
  <fonts count="13">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2"/>
      <charset val="128"/>
      <scheme val="minor"/>
    </font>
    <font>
      <sz val="24"/>
      <name val="ＭＳ Ｐゴシック"/>
      <family val="3"/>
      <charset val="128"/>
    </font>
    <font>
      <sz val="16"/>
      <name val="ＭＳ Ｐゴシック"/>
      <family val="3"/>
      <charset val="128"/>
    </font>
    <font>
      <sz val="6"/>
      <name val="ＭＳ Ｐゴシック"/>
      <family val="3"/>
      <charset val="128"/>
    </font>
    <font>
      <sz val="10"/>
      <name val="ＭＳ Ｐゴシック"/>
      <family val="3"/>
      <charset val="128"/>
    </font>
    <font>
      <sz val="17"/>
      <name val="ＭＳ Ｐゴシック"/>
      <family val="3"/>
      <charset val="128"/>
    </font>
    <font>
      <sz val="10.5"/>
      <name val="ＭＳ Ｐゴシック"/>
      <family val="3"/>
      <charset val="128"/>
    </font>
    <font>
      <sz val="18"/>
      <name val="ＭＳ Ｐゴシック"/>
      <family val="3"/>
      <charset val="128"/>
    </font>
    <font>
      <sz val="9"/>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32">
    <border>
      <left/>
      <right/>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right/>
      <top style="dotted">
        <color indexed="64"/>
      </top>
      <bottom style="thin">
        <color indexed="64"/>
      </bottom>
      <diagonal/>
    </border>
  </borders>
  <cellStyleXfs count="5">
    <xf numFmtId="0" fontId="0" fillId="0" borderId="0"/>
    <xf numFmtId="38"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cellStyleXfs>
  <cellXfs count="204">
    <xf numFmtId="0" fontId="0" fillId="0" borderId="0" xfId="0"/>
    <xf numFmtId="38" fontId="2" fillId="0" borderId="0" xfId="1" applyFont="1" applyFill="1" applyAlignment="1">
      <alignment horizontal="centerContinuous" vertical="center"/>
    </xf>
    <xf numFmtId="38" fontId="4" fillId="0" borderId="0" xfId="1" applyFont="1" applyFill="1" applyAlignment="1">
      <alignment horizontal="centerContinuous" vertical="center" wrapText="1"/>
    </xf>
    <xf numFmtId="38" fontId="4" fillId="0" borderId="0" xfId="1" applyFont="1" applyFill="1" applyAlignment="1">
      <alignment horizontal="centerContinuous" vertical="center"/>
    </xf>
    <xf numFmtId="38" fontId="5" fillId="0" borderId="0" xfId="1" applyFont="1" applyFill="1" applyAlignment="1">
      <alignment horizontal="centerContinuous" vertical="center"/>
    </xf>
    <xf numFmtId="38" fontId="4" fillId="0" borderId="0" xfId="1" applyFont="1" applyFill="1" applyAlignment="1"/>
    <xf numFmtId="38" fontId="4" fillId="0" borderId="0" xfId="1" applyFont="1" applyFill="1" applyAlignment="1">
      <alignment vertical="center"/>
    </xf>
    <xf numFmtId="38" fontId="4" fillId="0" borderId="0" xfId="1" applyFont="1" applyFill="1" applyAlignment="1">
      <alignment horizontal="centerContinuous"/>
    </xf>
    <xf numFmtId="38" fontId="2" fillId="0" borderId="0" xfId="1" applyFont="1" applyFill="1" applyAlignment="1">
      <alignment vertical="center"/>
    </xf>
    <xf numFmtId="38" fontId="2" fillId="0" borderId="0" xfId="1" applyFont="1" applyFill="1" applyAlignment="1">
      <alignment vertical="center" wrapText="1"/>
    </xf>
    <xf numFmtId="38" fontId="7" fillId="0" borderId="0" xfId="1" applyFont="1" applyFill="1" applyAlignment="1">
      <alignment horizontal="center" vertical="center" wrapText="1"/>
    </xf>
    <xf numFmtId="38" fontId="2" fillId="0" borderId="0" xfId="1" applyFont="1" applyFill="1" applyAlignment="1"/>
    <xf numFmtId="38" fontId="1" fillId="0" borderId="0" xfId="1" applyFont="1" applyFill="1" applyAlignment="1">
      <alignment horizontal="left" vertical="center"/>
    </xf>
    <xf numFmtId="38" fontId="1" fillId="0" borderId="0" xfId="1" applyFont="1" applyFill="1" applyAlignment="1">
      <alignment vertical="center" wrapText="1"/>
    </xf>
    <xf numFmtId="38" fontId="1" fillId="0" borderId="0" xfId="1" applyFont="1" applyFill="1" applyAlignment="1">
      <alignment vertical="center"/>
    </xf>
    <xf numFmtId="181" fontId="1" fillId="0" borderId="0" xfId="1" applyNumberFormat="1" applyFont="1" applyFill="1" applyAlignment="1">
      <alignment vertical="center"/>
    </xf>
    <xf numFmtId="179" fontId="1" fillId="0" borderId="0" xfId="1" applyNumberFormat="1" applyFont="1" applyFill="1" applyAlignment="1">
      <alignment vertical="center" wrapText="1"/>
    </xf>
    <xf numFmtId="180" fontId="1" fillId="0" borderId="0" xfId="2" applyNumberFormat="1" applyFont="1" applyFill="1" applyBorder="1" applyAlignment="1">
      <alignment horizontal="right" vertical="center" wrapText="1"/>
    </xf>
    <xf numFmtId="38" fontId="1" fillId="0" borderId="0" xfId="1" applyFont="1" applyFill="1" applyAlignment="1">
      <alignment horizontal="right" vertical="center"/>
    </xf>
    <xf numFmtId="38" fontId="1" fillId="0" borderId="0" xfId="1" applyFont="1" applyFill="1" applyAlignment="1"/>
    <xf numFmtId="181" fontId="1" fillId="0" borderId="0" xfId="1" applyNumberFormat="1" applyFont="1" applyFill="1" applyAlignment="1"/>
    <xf numFmtId="38" fontId="8" fillId="0" borderId="0" xfId="1" applyFont="1" applyFill="1" applyAlignment="1"/>
    <xf numFmtId="38" fontId="8" fillId="0" borderId="0" xfId="1" applyFont="1" applyFill="1" applyAlignment="1">
      <alignment vertical="center"/>
    </xf>
    <xf numFmtId="38" fontId="8" fillId="0" borderId="0" xfId="1" applyFont="1" applyFill="1" applyAlignment="1">
      <alignment horizontal="right" vertical="center"/>
    </xf>
    <xf numFmtId="38" fontId="9" fillId="0" borderId="0" xfId="1" applyFont="1" applyFill="1" applyBorder="1" applyAlignment="1">
      <alignment vertical="center" wrapText="1"/>
    </xf>
    <xf numFmtId="38" fontId="5" fillId="0" borderId="0" xfId="1" applyFont="1" applyFill="1" applyAlignment="1"/>
    <xf numFmtId="181" fontId="8" fillId="0" borderId="0" xfId="1" applyNumberFormat="1" applyFont="1" applyFill="1" applyAlignment="1"/>
    <xf numFmtId="38" fontId="9" fillId="0" borderId="0" xfId="1" applyFont="1" applyFill="1" applyBorder="1" applyAlignment="1">
      <alignment vertical="top" wrapText="1"/>
    </xf>
    <xf numFmtId="38" fontId="9" fillId="0" borderId="0" xfId="1" applyFont="1" applyFill="1" applyAlignment="1">
      <alignment horizontal="left" vertical="top" wrapText="1"/>
    </xf>
    <xf numFmtId="0" fontId="7" fillId="2" borderId="1" xfId="0" applyFont="1" applyFill="1" applyBorder="1" applyAlignment="1">
      <alignment horizontal="center" vertical="center"/>
    </xf>
    <xf numFmtId="38" fontId="7" fillId="2" borderId="2" xfId="1" applyFont="1" applyFill="1" applyBorder="1" applyAlignment="1">
      <alignment horizontal="center" vertical="center"/>
    </xf>
    <xf numFmtId="0" fontId="7" fillId="2" borderId="2" xfId="0" applyFont="1" applyFill="1" applyBorder="1" applyAlignment="1">
      <alignment horizontal="center" vertical="center"/>
    </xf>
    <xf numFmtId="0" fontId="7" fillId="3" borderId="0" xfId="0" applyFont="1" applyFill="1" applyBorder="1" applyAlignment="1">
      <alignment horizontal="center" vertical="center"/>
    </xf>
    <xf numFmtId="38" fontId="7" fillId="0" borderId="0" xfId="1" applyFont="1" applyFill="1" applyAlignment="1">
      <alignment horizontal="left" vertical="top" wrapText="1"/>
    </xf>
    <xf numFmtId="0" fontId="7" fillId="0" borderId="1" xfId="0" applyFont="1" applyBorder="1" applyAlignment="1">
      <alignment horizontal="center" vertical="center"/>
    </xf>
    <xf numFmtId="3" fontId="7" fillId="0" borderId="3" xfId="0" applyNumberFormat="1" applyFont="1" applyBorder="1" applyAlignment="1">
      <alignment vertical="center"/>
    </xf>
    <xf numFmtId="182" fontId="7" fillId="0" borderId="2" xfId="0" applyNumberFormat="1" applyFont="1" applyBorder="1" applyAlignment="1">
      <alignment vertical="center" shrinkToFit="1"/>
    </xf>
    <xf numFmtId="180" fontId="7" fillId="0" borderId="1" xfId="0" applyNumberFormat="1" applyFont="1" applyBorder="1" applyAlignment="1">
      <alignment horizontal="right" vertical="center"/>
    </xf>
    <xf numFmtId="182" fontId="7" fillId="0" borderId="0" xfId="0" applyNumberFormat="1" applyFont="1" applyBorder="1" applyAlignment="1">
      <alignment vertical="center"/>
    </xf>
    <xf numFmtId="180" fontId="7" fillId="0" borderId="0" xfId="0" applyNumberFormat="1" applyFont="1" applyBorder="1" applyAlignment="1">
      <alignment horizontal="right" vertical="center"/>
    </xf>
    <xf numFmtId="38" fontId="9" fillId="0" borderId="0" xfId="1" applyFont="1" applyFill="1" applyAlignment="1"/>
    <xf numFmtId="38" fontId="2" fillId="0" borderId="0" xfId="1" applyFont="1" applyFill="1" applyAlignment="1">
      <alignment wrapText="1"/>
    </xf>
    <xf numFmtId="38" fontId="9" fillId="0" borderId="4" xfId="1" applyFont="1" applyFill="1" applyBorder="1" applyAlignment="1">
      <alignment horizontal="right" wrapText="1"/>
    </xf>
    <xf numFmtId="38" fontId="7" fillId="2" borderId="5" xfId="1" applyFont="1" applyFill="1" applyBorder="1" applyAlignment="1">
      <alignment horizontal="center" vertical="center"/>
    </xf>
    <xf numFmtId="38" fontId="7" fillId="2" borderId="3" xfId="1" applyFont="1" applyFill="1" applyBorder="1" applyAlignment="1">
      <alignment horizontal="center" vertical="center" wrapText="1"/>
    </xf>
    <xf numFmtId="38" fontId="7" fillId="2" borderId="5" xfId="1" applyFont="1" applyFill="1" applyBorder="1" applyAlignment="1">
      <alignment horizontal="center" vertical="center" wrapText="1"/>
    </xf>
    <xf numFmtId="38" fontId="7" fillId="0" borderId="0" xfId="1" applyFont="1" applyFill="1" applyAlignment="1">
      <alignment horizontal="center" vertical="center"/>
    </xf>
    <xf numFmtId="38" fontId="7" fillId="0" borderId="0" xfId="1" applyFont="1" applyFill="1" applyAlignment="1">
      <alignment horizontal="center"/>
    </xf>
    <xf numFmtId="38" fontId="7" fillId="0" borderId="7" xfId="1" applyFont="1" applyFill="1" applyBorder="1" applyAlignment="1">
      <alignment vertical="center"/>
    </xf>
    <xf numFmtId="38" fontId="7" fillId="0" borderId="8" xfId="1" applyFont="1" applyFill="1" applyBorder="1" applyAlignment="1">
      <alignment vertical="center" wrapText="1"/>
    </xf>
    <xf numFmtId="38" fontId="7" fillId="0" borderId="9" xfId="1" applyFont="1" applyFill="1" applyBorder="1" applyAlignment="1">
      <alignment vertical="center"/>
    </xf>
    <xf numFmtId="182" fontId="7" fillId="0" borderId="9" xfId="1" applyNumberFormat="1" applyFont="1" applyFill="1" applyBorder="1" applyAlignment="1">
      <alignment vertical="center"/>
    </xf>
    <xf numFmtId="180" fontId="7" fillId="0" borderId="9" xfId="2" applyNumberFormat="1" applyFont="1" applyFill="1" applyBorder="1" applyAlignment="1">
      <alignment vertical="center"/>
    </xf>
    <xf numFmtId="38" fontId="10" fillId="0" borderId="0" xfId="1" applyFont="1" applyFill="1" applyAlignment="1">
      <alignment vertical="center"/>
    </xf>
    <xf numFmtId="38" fontId="10" fillId="0" borderId="0" xfId="1" applyFont="1" applyFill="1" applyAlignment="1"/>
    <xf numFmtId="38" fontId="7" fillId="0" borderId="11" xfId="1" applyFont="1" applyFill="1" applyBorder="1" applyAlignment="1">
      <alignment vertical="center"/>
    </xf>
    <xf numFmtId="38" fontId="7" fillId="0" borderId="12" xfId="1" applyFont="1" applyFill="1" applyBorder="1" applyAlignment="1">
      <alignment vertical="center" wrapText="1"/>
    </xf>
    <xf numFmtId="38" fontId="7" fillId="0" borderId="13" xfId="1" applyFont="1" applyFill="1" applyBorder="1" applyAlignment="1">
      <alignment vertical="center"/>
    </xf>
    <xf numFmtId="182" fontId="7" fillId="0" borderId="13" xfId="1" applyNumberFormat="1" applyFont="1" applyFill="1" applyBorder="1" applyAlignment="1">
      <alignment vertical="center"/>
    </xf>
    <xf numFmtId="180" fontId="7" fillId="0" borderId="13" xfId="2" applyNumberFormat="1" applyFont="1" applyFill="1" applyBorder="1" applyAlignment="1">
      <alignment vertical="center"/>
    </xf>
    <xf numFmtId="38" fontId="7" fillId="0" borderId="14" xfId="1" applyFont="1" applyFill="1" applyBorder="1" applyAlignment="1">
      <alignment vertical="center"/>
    </xf>
    <xf numFmtId="38" fontId="7" fillId="0" borderId="16" xfId="1" applyFont="1" applyFill="1" applyBorder="1" applyAlignment="1">
      <alignment vertical="center" wrapText="1"/>
    </xf>
    <xf numFmtId="38" fontId="7" fillId="0" borderId="17" xfId="1" applyFont="1" applyFill="1" applyBorder="1" applyAlignment="1">
      <alignment vertical="center"/>
    </xf>
    <xf numFmtId="182" fontId="7" fillId="0" borderId="17" xfId="1" applyNumberFormat="1" applyFont="1" applyFill="1" applyBorder="1" applyAlignment="1">
      <alignment vertical="center"/>
    </xf>
    <xf numFmtId="180" fontId="7" fillId="0" borderId="17" xfId="2" applyNumberFormat="1" applyFont="1" applyFill="1" applyBorder="1" applyAlignment="1">
      <alignment vertical="center"/>
    </xf>
    <xf numFmtId="38" fontId="11" fillId="0" borderId="0" xfId="1" applyFont="1" applyFill="1" applyAlignment="1">
      <alignment vertical="center"/>
    </xf>
    <xf numFmtId="38" fontId="7" fillId="0" borderId="16" xfId="1" applyFont="1" applyFill="1" applyBorder="1" applyAlignment="1">
      <alignment horizontal="left" vertical="center" wrapText="1"/>
    </xf>
    <xf numFmtId="38" fontId="8" fillId="0" borderId="0" xfId="1" applyFont="1" applyFill="1" applyBorder="1" applyAlignment="1">
      <alignment vertical="center"/>
    </xf>
    <xf numFmtId="38" fontId="7" fillId="0" borderId="18" xfId="1" applyFont="1" applyFill="1" applyBorder="1" applyAlignment="1">
      <alignment vertical="center"/>
    </xf>
    <xf numFmtId="38" fontId="7" fillId="0" borderId="19" xfId="1" applyFont="1" applyFill="1" applyBorder="1" applyAlignment="1">
      <alignment vertical="center" wrapText="1"/>
    </xf>
    <xf numFmtId="38" fontId="7" fillId="0" borderId="20" xfId="1" applyFont="1" applyFill="1" applyBorder="1" applyAlignment="1">
      <alignment vertical="center"/>
    </xf>
    <xf numFmtId="182" fontId="7" fillId="0" borderId="20" xfId="1" applyNumberFormat="1" applyFont="1" applyFill="1" applyBorder="1" applyAlignment="1">
      <alignment vertical="center"/>
    </xf>
    <xf numFmtId="180" fontId="7" fillId="0" borderId="20" xfId="2" applyNumberFormat="1" applyFont="1" applyFill="1" applyBorder="1" applyAlignment="1">
      <alignment vertical="center"/>
    </xf>
    <xf numFmtId="38" fontId="7" fillId="0" borderId="5" xfId="1" applyFont="1" applyFill="1" applyBorder="1" applyAlignment="1">
      <alignment horizontal="left" vertical="center" shrinkToFit="1"/>
    </xf>
    <xf numFmtId="38" fontId="7" fillId="0" borderId="3" xfId="1" applyFont="1" applyFill="1" applyBorder="1" applyAlignment="1">
      <alignment horizontal="left" vertical="center" shrinkToFit="1"/>
    </xf>
    <xf numFmtId="38" fontId="7" fillId="0" borderId="2" xfId="1" applyFont="1" applyFill="1" applyBorder="1" applyAlignment="1">
      <alignment vertical="center"/>
    </xf>
    <xf numFmtId="182" fontId="7" fillId="0" borderId="2" xfId="1" applyNumberFormat="1" applyFont="1" applyFill="1" applyBorder="1" applyAlignment="1">
      <alignment vertical="center"/>
    </xf>
    <xf numFmtId="180" fontId="7" fillId="0" borderId="2" xfId="2" applyNumberFormat="1" applyFont="1" applyFill="1" applyBorder="1" applyAlignment="1">
      <alignment vertical="center"/>
    </xf>
    <xf numFmtId="38" fontId="10" fillId="0" borderId="24" xfId="1" applyFont="1" applyFill="1" applyBorder="1" applyAlignment="1">
      <alignment vertical="center"/>
    </xf>
    <xf numFmtId="38" fontId="5" fillId="0" borderId="24" xfId="1" applyFont="1" applyFill="1" applyBorder="1" applyAlignment="1">
      <alignment vertical="center"/>
    </xf>
    <xf numFmtId="38" fontId="7" fillId="0" borderId="5" xfId="1" applyFont="1" applyFill="1" applyBorder="1" applyAlignment="1">
      <alignment vertical="center"/>
    </xf>
    <xf numFmtId="38" fontId="7" fillId="0" borderId="3" xfId="1" applyFont="1" applyFill="1" applyBorder="1" applyAlignment="1">
      <alignment vertical="center" wrapText="1"/>
    </xf>
    <xf numFmtId="38" fontId="9" fillId="0" borderId="14" xfId="1" applyFont="1" applyFill="1" applyBorder="1" applyAlignment="1">
      <alignment vertical="center"/>
    </xf>
    <xf numFmtId="38" fontId="11" fillId="0" borderId="16" xfId="1" applyFont="1" applyFill="1" applyBorder="1" applyAlignment="1">
      <alignment vertical="center" wrapText="1"/>
    </xf>
    <xf numFmtId="38" fontId="7" fillId="0" borderId="17" xfId="1" applyFont="1" applyFill="1" applyBorder="1" applyAlignment="1">
      <alignment horizontal="right" vertical="center"/>
    </xf>
    <xf numFmtId="182" fontId="7" fillId="0" borderId="17" xfId="1" applyNumberFormat="1" applyFont="1" applyFill="1" applyBorder="1" applyAlignment="1">
      <alignment horizontal="right" vertical="center"/>
    </xf>
    <xf numFmtId="180" fontId="7" fillId="0" borderId="17" xfId="2" applyNumberFormat="1" applyFont="1" applyFill="1" applyBorder="1" applyAlignment="1">
      <alignment horizontal="right" vertical="center"/>
    </xf>
    <xf numFmtId="38" fontId="9" fillId="0" borderId="27" xfId="1" applyFont="1" applyFill="1" applyBorder="1" applyAlignment="1">
      <alignment vertical="center"/>
    </xf>
    <xf numFmtId="38" fontId="11" fillId="0" borderId="28" xfId="1" applyFont="1" applyFill="1" applyBorder="1" applyAlignment="1">
      <alignment vertical="center" wrapText="1"/>
    </xf>
    <xf numFmtId="38" fontId="7" fillId="0" borderId="28" xfId="1" applyFont="1" applyFill="1" applyBorder="1" applyAlignment="1">
      <alignment horizontal="right" vertical="center"/>
    </xf>
    <xf numFmtId="182" fontId="7" fillId="0" borderId="29" xfId="1" applyNumberFormat="1" applyFont="1" applyFill="1" applyBorder="1" applyAlignment="1">
      <alignment horizontal="right" vertical="center"/>
    </xf>
    <xf numFmtId="38" fontId="9" fillId="0" borderId="18" xfId="1" applyFont="1" applyFill="1" applyBorder="1" applyAlignment="1">
      <alignment vertical="center"/>
    </xf>
    <xf numFmtId="38" fontId="11" fillId="0" borderId="19" xfId="1" applyFont="1" applyFill="1" applyBorder="1" applyAlignment="1">
      <alignment vertical="center" wrapText="1"/>
    </xf>
    <xf numFmtId="38" fontId="7" fillId="0" borderId="20" xfId="1" applyFont="1" applyFill="1" applyBorder="1" applyAlignment="1">
      <alignment horizontal="right" vertical="center"/>
    </xf>
    <xf numFmtId="182" fontId="7" fillId="0" borderId="20" xfId="1" applyNumberFormat="1" applyFont="1" applyFill="1" applyBorder="1" applyAlignment="1">
      <alignment horizontal="right" vertical="center"/>
    </xf>
    <xf numFmtId="180" fontId="7" fillId="0" borderId="20" xfId="2" applyNumberFormat="1" applyFont="1" applyFill="1" applyBorder="1" applyAlignment="1">
      <alignment horizontal="right" vertical="center"/>
    </xf>
    <xf numFmtId="38" fontId="7" fillId="0" borderId="0" xfId="1" applyFont="1" applyFill="1" applyAlignment="1">
      <alignment vertical="center"/>
    </xf>
    <xf numFmtId="38" fontId="7" fillId="0" borderId="0" xfId="1" applyFont="1" applyFill="1" applyAlignment="1">
      <alignment vertical="center" wrapText="1"/>
    </xf>
    <xf numFmtId="38" fontId="7" fillId="0" borderId="0" xfId="1" applyFont="1" applyFill="1" applyAlignment="1"/>
    <xf numFmtId="38" fontId="7" fillId="0" borderId="0" xfId="1" applyFont="1" applyFill="1" applyAlignment="1">
      <alignment horizontal="right" vertical="center"/>
    </xf>
    <xf numFmtId="38" fontId="7" fillId="0" borderId="2" xfId="1" applyFont="1" applyFill="1" applyBorder="1" applyAlignment="1">
      <alignment vertical="center" wrapText="1"/>
    </xf>
    <xf numFmtId="38" fontId="7" fillId="4" borderId="2" xfId="1" applyFont="1" applyFill="1" applyBorder="1" applyAlignment="1">
      <alignment horizontal="center" vertical="center"/>
    </xf>
    <xf numFmtId="38" fontId="7" fillId="4" borderId="5" xfId="1" applyFont="1" applyFill="1" applyBorder="1" applyAlignment="1">
      <alignment horizontal="center" vertical="center" wrapText="1"/>
    </xf>
    <xf numFmtId="38" fontId="7" fillId="0" borderId="2" xfId="1" applyFont="1" applyFill="1" applyBorder="1" applyAlignment="1">
      <alignment horizontal="right" vertical="center"/>
    </xf>
    <xf numFmtId="182" fontId="7" fillId="0" borderId="2" xfId="1" applyNumberFormat="1" applyFont="1" applyFill="1" applyBorder="1" applyAlignment="1">
      <alignment horizontal="right" vertical="center"/>
    </xf>
    <xf numFmtId="180" fontId="7" fillId="0" borderId="2" xfId="2" applyNumberFormat="1" applyFont="1" applyFill="1" applyBorder="1" applyAlignment="1">
      <alignment horizontal="right" vertical="center"/>
    </xf>
    <xf numFmtId="38" fontId="7" fillId="0" borderId="24" xfId="1" applyFont="1" applyFill="1" applyBorder="1" applyAlignment="1">
      <alignment vertical="top" wrapText="1"/>
    </xf>
    <xf numFmtId="38" fontId="7" fillId="0" borderId="0" xfId="1" applyFont="1" applyFill="1" applyBorder="1" applyAlignment="1">
      <alignment vertical="top" wrapText="1"/>
    </xf>
    <xf numFmtId="38" fontId="7" fillId="0" borderId="0" xfId="1" applyFont="1" applyFill="1" applyBorder="1" applyAlignment="1">
      <alignment vertical="top" wrapText="1"/>
    </xf>
    <xf numFmtId="0" fontId="7" fillId="0" borderId="0" xfId="0" applyFont="1" applyFill="1" applyBorder="1" applyAlignment="1">
      <alignment wrapText="1"/>
    </xf>
    <xf numFmtId="183" fontId="7" fillId="0" borderId="0" xfId="1" applyNumberFormat="1" applyFont="1" applyFill="1" applyAlignment="1">
      <alignment horizontal="right" vertical="center"/>
    </xf>
    <xf numFmtId="38" fontId="7" fillId="4" borderId="5" xfId="1" applyFont="1" applyFill="1" applyBorder="1" applyAlignment="1">
      <alignment horizontal="center" vertical="center" wrapText="1"/>
    </xf>
    <xf numFmtId="38" fontId="7" fillId="4" borderId="6" xfId="1" applyFont="1" applyFill="1" applyBorder="1" applyAlignment="1">
      <alignment horizontal="center" vertical="center" wrapText="1"/>
    </xf>
    <xf numFmtId="38" fontId="7" fillId="4" borderId="3" xfId="1" applyFont="1" applyFill="1" applyBorder="1" applyAlignment="1">
      <alignment vertical="center" wrapText="1"/>
    </xf>
    <xf numFmtId="38" fontId="7" fillId="0" borderId="2" xfId="1" applyFont="1" applyFill="1" applyBorder="1" applyAlignment="1">
      <alignment horizontal="left" vertical="center" wrapText="1"/>
    </xf>
    <xf numFmtId="182" fontId="7" fillId="0" borderId="2" xfId="1" applyNumberFormat="1" applyFont="1" applyFill="1" applyBorder="1" applyAlignment="1">
      <alignment horizontal="right" vertical="center" shrinkToFit="1"/>
    </xf>
    <xf numFmtId="180" fontId="7" fillId="0" borderId="2" xfId="2" applyNumberFormat="1" applyFont="1" applyFill="1" applyBorder="1" applyAlignment="1">
      <alignment horizontal="right" vertical="center" shrinkToFit="1"/>
    </xf>
    <xf numFmtId="38" fontId="11" fillId="0" borderId="5" xfId="1" applyFont="1" applyFill="1" applyBorder="1" applyAlignment="1">
      <alignment vertical="center" wrapText="1"/>
    </xf>
    <xf numFmtId="0" fontId="11" fillId="0" borderId="6" xfId="0" applyFont="1" applyFill="1" applyBorder="1" applyAlignment="1">
      <alignment vertical="center" wrapText="1"/>
    </xf>
    <xf numFmtId="0" fontId="11" fillId="0" borderId="3" xfId="0" applyFont="1" applyFill="1" applyBorder="1" applyAlignment="1">
      <alignment vertical="center" wrapText="1"/>
    </xf>
    <xf numFmtId="38" fontId="7" fillId="0" borderId="9" xfId="1" applyFont="1" applyFill="1" applyBorder="1" applyAlignment="1">
      <alignment horizontal="left" vertical="center" wrapText="1"/>
    </xf>
    <xf numFmtId="182" fontId="7" fillId="0" borderId="9" xfId="1" applyNumberFormat="1" applyFont="1" applyFill="1" applyBorder="1" applyAlignment="1">
      <alignment horizontal="right" vertical="center" shrinkToFit="1"/>
    </xf>
    <xf numFmtId="180" fontId="7" fillId="0" borderId="9" xfId="2" applyNumberFormat="1" applyFont="1" applyFill="1" applyBorder="1" applyAlignment="1">
      <alignment horizontal="right" vertical="center" shrinkToFit="1"/>
    </xf>
    <xf numFmtId="38" fontId="11" fillId="0" borderId="7" xfId="1" applyFont="1" applyFill="1" applyBorder="1" applyAlignment="1">
      <alignment vertical="center" wrapText="1"/>
    </xf>
    <xf numFmtId="0" fontId="11" fillId="0" borderId="10" xfId="0" applyFont="1" applyFill="1" applyBorder="1" applyAlignment="1">
      <alignment vertical="center" wrapText="1"/>
    </xf>
    <xf numFmtId="0" fontId="11" fillId="0" borderId="8" xfId="0" applyFont="1" applyFill="1" applyBorder="1" applyAlignment="1">
      <alignment vertical="center" wrapText="1"/>
    </xf>
    <xf numFmtId="38" fontId="7" fillId="0" borderId="13" xfId="1" applyFont="1" applyFill="1" applyBorder="1" applyAlignment="1">
      <alignment horizontal="left" vertical="center" wrapText="1" indent="1"/>
    </xf>
    <xf numFmtId="182" fontId="7" fillId="0" borderId="13" xfId="1" applyNumberFormat="1" applyFont="1" applyFill="1" applyBorder="1" applyAlignment="1">
      <alignment horizontal="right" vertical="center" shrinkToFit="1"/>
    </xf>
    <xf numFmtId="180" fontId="7" fillId="0" borderId="13" xfId="2" applyNumberFormat="1" applyFont="1" applyFill="1" applyBorder="1" applyAlignment="1">
      <alignment horizontal="right" vertical="center" shrinkToFit="1"/>
    </xf>
    <xf numFmtId="38" fontId="7" fillId="0" borderId="17" xfId="1" applyFont="1" applyFill="1" applyBorder="1" applyAlignment="1">
      <alignment horizontal="left" vertical="center" wrapText="1" indent="1"/>
    </xf>
    <xf numFmtId="182" fontId="7" fillId="0" borderId="17" xfId="1" applyNumberFormat="1" applyFont="1" applyFill="1" applyBorder="1" applyAlignment="1">
      <alignment horizontal="right" vertical="center" shrinkToFit="1"/>
    </xf>
    <xf numFmtId="180" fontId="7" fillId="0" borderId="17" xfId="2" applyNumberFormat="1" applyFont="1" applyFill="1" applyBorder="1" applyAlignment="1">
      <alignment horizontal="right" vertical="center" shrinkToFit="1"/>
    </xf>
    <xf numFmtId="38" fontId="11" fillId="0" borderId="14" xfId="1" applyFont="1" applyFill="1" applyBorder="1" applyAlignment="1">
      <alignment horizontal="left" vertical="center" wrapText="1"/>
    </xf>
    <xf numFmtId="38" fontId="11" fillId="0" borderId="15" xfId="1" applyFont="1" applyFill="1" applyBorder="1" applyAlignment="1">
      <alignment horizontal="left" vertical="center" wrapText="1"/>
    </xf>
    <xf numFmtId="38" fontId="11" fillId="0" borderId="16" xfId="1" applyFont="1" applyFill="1" applyBorder="1" applyAlignment="1">
      <alignment horizontal="left" vertical="center" wrapText="1"/>
    </xf>
    <xf numFmtId="38" fontId="7" fillId="0" borderId="29" xfId="1" applyFont="1" applyFill="1" applyBorder="1" applyAlignment="1">
      <alignment horizontal="left" vertical="center" wrapText="1" indent="1"/>
    </xf>
    <xf numFmtId="38" fontId="7" fillId="0" borderId="29" xfId="1" applyFont="1" applyFill="1" applyBorder="1" applyAlignment="1">
      <alignment vertical="center"/>
    </xf>
    <xf numFmtId="182" fontId="7" fillId="0" borderId="29" xfId="1" applyNumberFormat="1" applyFont="1" applyFill="1" applyBorder="1" applyAlignment="1">
      <alignment horizontal="right" vertical="center" shrinkToFit="1"/>
    </xf>
    <xf numFmtId="180" fontId="7" fillId="0" borderId="29" xfId="2" applyNumberFormat="1" applyFont="1" applyFill="1" applyBorder="1" applyAlignment="1">
      <alignment horizontal="right" vertical="center" shrinkToFit="1"/>
    </xf>
    <xf numFmtId="38" fontId="7" fillId="0" borderId="20" xfId="1" applyFont="1" applyFill="1" applyBorder="1" applyAlignment="1">
      <alignment horizontal="left" vertical="center" wrapText="1" indent="1"/>
    </xf>
    <xf numFmtId="182" fontId="7" fillId="0" borderId="20" xfId="1" applyNumberFormat="1" applyFont="1" applyFill="1" applyBorder="1" applyAlignment="1">
      <alignment horizontal="right" vertical="center" shrinkToFit="1"/>
    </xf>
    <xf numFmtId="180" fontId="7" fillId="0" borderId="20" xfId="2" applyNumberFormat="1" applyFont="1" applyFill="1" applyBorder="1" applyAlignment="1">
      <alignment horizontal="right" vertical="center" shrinkToFit="1"/>
    </xf>
    <xf numFmtId="38" fontId="7" fillId="0" borderId="2" xfId="1" applyFont="1" applyFill="1" applyBorder="1" applyAlignment="1">
      <alignment horizontal="center" vertical="center" wrapText="1"/>
    </xf>
    <xf numFmtId="38" fontId="5" fillId="0" borderId="0" xfId="1" applyFont="1" applyFill="1" applyAlignment="1">
      <alignment vertical="center"/>
    </xf>
    <xf numFmtId="182" fontId="5" fillId="0" borderId="0" xfId="1" applyNumberFormat="1" applyFont="1" applyFill="1" applyAlignment="1">
      <alignment horizontal="right" vertical="center"/>
    </xf>
    <xf numFmtId="38" fontId="12" fillId="0" borderId="0" xfId="1" applyFont="1" applyFill="1" applyAlignment="1">
      <alignment vertical="center" wrapText="1"/>
    </xf>
    <xf numFmtId="38" fontId="5" fillId="0" borderId="0" xfId="1" applyFont="1" applyFill="1" applyAlignment="1">
      <alignment vertical="center" wrapText="1"/>
    </xf>
    <xf numFmtId="0" fontId="11" fillId="0" borderId="0" xfId="0" applyFont="1" applyBorder="1"/>
    <xf numFmtId="0" fontId="11" fillId="0" borderId="0" xfId="0" applyFont="1" applyBorder="1" applyAlignment="1">
      <alignment horizontal="center"/>
    </xf>
    <xf numFmtId="3" fontId="11" fillId="0" borderId="0" xfId="0" applyNumberFormat="1" applyFont="1" applyBorder="1"/>
    <xf numFmtId="182" fontId="11" fillId="0" borderId="0" xfId="0" applyNumberFormat="1" applyFont="1" applyBorder="1"/>
    <xf numFmtId="38" fontId="8" fillId="0" borderId="0" xfId="1" applyFont="1" applyFill="1" applyAlignment="1">
      <alignment vertical="center" wrapText="1"/>
    </xf>
    <xf numFmtId="179" fontId="10" fillId="0" borderId="0" xfId="1" applyNumberFormat="1" applyFont="1" applyFill="1" applyAlignment="1">
      <alignment vertical="center" wrapText="1"/>
    </xf>
    <xf numFmtId="180" fontId="10" fillId="0" borderId="0" xfId="2" applyNumberFormat="1" applyFont="1" applyFill="1" applyBorder="1" applyAlignment="1">
      <alignment horizontal="right" vertical="center" wrapText="1"/>
    </xf>
    <xf numFmtId="38" fontId="1" fillId="0" borderId="0" xfId="1" applyFont="1" applyFill="1" applyAlignment="1">
      <alignment wrapText="1"/>
    </xf>
    <xf numFmtId="38" fontId="5" fillId="0" borderId="0" xfId="1" applyFont="1" applyFill="1" applyAlignment="1">
      <alignment wrapText="1"/>
    </xf>
    <xf numFmtId="38" fontId="7" fillId="0" borderId="0" xfId="1" applyFont="1" applyFill="1" applyAlignment="1">
      <alignment horizontal="right" vertical="center" wrapText="1"/>
    </xf>
    <xf numFmtId="176" fontId="7" fillId="0" borderId="0" xfId="1" applyNumberFormat="1" applyFont="1" applyFill="1" applyAlignment="1">
      <alignment horizontal="center" vertical="center"/>
    </xf>
    <xf numFmtId="177" fontId="1" fillId="0" borderId="0" xfId="1" applyNumberFormat="1" applyFont="1" applyFill="1" applyAlignment="1">
      <alignment horizontal="center" vertical="center"/>
    </xf>
    <xf numFmtId="38" fontId="1" fillId="0" borderId="0" xfId="1" applyFont="1" applyFill="1" applyAlignment="1">
      <alignment vertical="center" shrinkToFit="1"/>
    </xf>
    <xf numFmtId="178" fontId="1" fillId="0" borderId="0" xfId="1" applyNumberFormat="1" applyFont="1" applyFill="1" applyAlignment="1">
      <alignment horizontal="left" vertical="center"/>
    </xf>
    <xf numFmtId="179" fontId="1" fillId="0" borderId="0" xfId="1" applyNumberFormat="1" applyFont="1" applyFill="1" applyAlignment="1">
      <alignment vertical="center" shrinkToFit="1"/>
    </xf>
    <xf numFmtId="38" fontId="9" fillId="0" borderId="0" xfId="1"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3" xfId="0" applyFont="1" applyFill="1" applyBorder="1" applyAlignment="1">
      <alignment horizontal="center" vertical="center" wrapText="1"/>
    </xf>
    <xf numFmtId="38" fontId="11" fillId="0" borderId="10" xfId="1" applyFont="1" applyFill="1" applyBorder="1" applyAlignment="1">
      <alignment vertical="center" wrapText="1"/>
    </xf>
    <xf numFmtId="38" fontId="11" fillId="0" borderId="8" xfId="1" applyFont="1" applyFill="1" applyBorder="1" applyAlignment="1">
      <alignment vertical="center" wrapText="1"/>
    </xf>
    <xf numFmtId="38" fontId="11" fillId="0" borderId="14" xfId="1" applyFont="1" applyFill="1" applyBorder="1" applyAlignment="1">
      <alignment vertical="center" wrapText="1"/>
    </xf>
    <xf numFmtId="0" fontId="11" fillId="0" borderId="15" xfId="0" applyFont="1" applyFill="1" applyBorder="1" applyAlignment="1">
      <alignment vertical="center" wrapText="1"/>
    </xf>
    <xf numFmtId="0" fontId="11" fillId="0" borderId="16" xfId="0" applyFont="1" applyFill="1" applyBorder="1" applyAlignment="1">
      <alignment vertical="center" wrapText="1"/>
    </xf>
    <xf numFmtId="38" fontId="11" fillId="0" borderId="21" xfId="1" applyFont="1" applyFill="1" applyBorder="1" applyAlignment="1">
      <alignment horizontal="left" vertical="center" wrapText="1"/>
    </xf>
    <xf numFmtId="38" fontId="11" fillId="0" borderId="22" xfId="1" applyFont="1" applyFill="1" applyBorder="1" applyAlignment="1">
      <alignment horizontal="left" vertical="center" wrapText="1"/>
    </xf>
    <xf numFmtId="38" fontId="11" fillId="0" borderId="23" xfId="1" applyFont="1" applyFill="1" applyBorder="1" applyAlignment="1">
      <alignment horizontal="left" vertical="center" wrapText="1"/>
    </xf>
    <xf numFmtId="38" fontId="11" fillId="0" borderId="25" xfId="1" applyFont="1" applyFill="1" applyBorder="1" applyAlignment="1">
      <alignment horizontal="left" vertical="center" wrapText="1"/>
    </xf>
    <xf numFmtId="38" fontId="11" fillId="0" borderId="4" xfId="1" applyFont="1" applyFill="1" applyBorder="1" applyAlignment="1">
      <alignment horizontal="left" vertical="center" wrapText="1"/>
    </xf>
    <xf numFmtId="38" fontId="11" fillId="0" borderId="26" xfId="1" applyFont="1" applyFill="1" applyBorder="1" applyAlignment="1">
      <alignment horizontal="left" vertical="center" wrapText="1"/>
    </xf>
    <xf numFmtId="38" fontId="11" fillId="0" borderId="5" xfId="1" applyFont="1" applyFill="1" applyBorder="1" applyAlignment="1">
      <alignment vertical="center" shrinkToFit="1"/>
    </xf>
    <xf numFmtId="38" fontId="11" fillId="0" borderId="6" xfId="1" applyFont="1" applyFill="1" applyBorder="1" applyAlignment="1">
      <alignment vertical="center" shrinkToFit="1"/>
    </xf>
    <xf numFmtId="38" fontId="11" fillId="0" borderId="3" xfId="1" applyFont="1" applyFill="1" applyBorder="1" applyAlignment="1">
      <alignment vertical="center" shrinkToFit="1"/>
    </xf>
    <xf numFmtId="38" fontId="11" fillId="0" borderId="6" xfId="1" applyFont="1" applyFill="1" applyBorder="1" applyAlignment="1">
      <alignment vertical="center" wrapText="1"/>
    </xf>
    <xf numFmtId="38" fontId="11" fillId="0" borderId="3" xfId="1" applyFont="1" applyFill="1" applyBorder="1" applyAlignment="1">
      <alignment vertical="center" wrapText="1"/>
    </xf>
    <xf numFmtId="38" fontId="11" fillId="0" borderId="15" xfId="1" applyFont="1" applyFill="1" applyBorder="1" applyAlignment="1">
      <alignment vertical="center" wrapText="1"/>
    </xf>
    <xf numFmtId="38" fontId="11" fillId="0" borderId="16" xfId="1" applyFont="1" applyFill="1" applyBorder="1" applyAlignment="1">
      <alignment vertical="center" wrapText="1"/>
    </xf>
    <xf numFmtId="38" fontId="11" fillId="0" borderId="14" xfId="1" applyFont="1" applyFill="1" applyBorder="1" applyAlignment="1">
      <alignment vertical="center"/>
    </xf>
    <xf numFmtId="0" fontId="11" fillId="0" borderId="15" xfId="0" applyFont="1" applyFill="1" applyBorder="1" applyAlignment="1">
      <alignment vertical="center" wrapText="1"/>
    </xf>
    <xf numFmtId="0" fontId="11" fillId="0" borderId="16" xfId="0" applyFont="1" applyFill="1" applyBorder="1" applyAlignment="1">
      <alignment vertical="center" wrapText="1"/>
    </xf>
    <xf numFmtId="38" fontId="11" fillId="0" borderId="27" xfId="1" applyFont="1" applyFill="1" applyBorder="1" applyAlignment="1">
      <alignment vertical="center"/>
    </xf>
    <xf numFmtId="0" fontId="11" fillId="0" borderId="30" xfId="0" applyFont="1" applyFill="1" applyBorder="1" applyAlignment="1">
      <alignment vertical="center" wrapText="1"/>
    </xf>
    <xf numFmtId="0" fontId="11" fillId="0" borderId="28" xfId="0" applyFont="1" applyFill="1" applyBorder="1" applyAlignment="1">
      <alignment vertical="center" wrapText="1"/>
    </xf>
    <xf numFmtId="38" fontId="11" fillId="0" borderId="18" xfId="1" applyFont="1" applyFill="1" applyBorder="1" applyAlignment="1">
      <alignment vertical="center"/>
    </xf>
    <xf numFmtId="0" fontId="11" fillId="0" borderId="31" xfId="0" applyFont="1" applyFill="1" applyBorder="1" applyAlignment="1">
      <alignment vertical="center" wrapText="1"/>
    </xf>
    <xf numFmtId="0" fontId="11" fillId="0" borderId="19" xfId="0" applyFont="1" applyFill="1" applyBorder="1" applyAlignment="1">
      <alignment vertical="center" wrapText="1"/>
    </xf>
    <xf numFmtId="0" fontId="1" fillId="4" borderId="6" xfId="0" applyFont="1" applyFill="1" applyBorder="1" applyAlignment="1">
      <alignment horizontal="center" vertical="center" wrapText="1"/>
    </xf>
    <xf numFmtId="0" fontId="1" fillId="4" borderId="3" xfId="0" applyFont="1" applyFill="1" applyBorder="1" applyAlignment="1">
      <alignment horizontal="center" vertical="center" wrapText="1"/>
    </xf>
    <xf numFmtId="38" fontId="11" fillId="0" borderId="5" xfId="1" applyFont="1" applyFill="1" applyBorder="1" applyAlignment="1">
      <alignment horizontal="left" vertical="center" wrapText="1"/>
    </xf>
    <xf numFmtId="38" fontId="11" fillId="0" borderId="6" xfId="1" applyFont="1" applyFill="1" applyBorder="1" applyAlignment="1">
      <alignment horizontal="left" vertical="center" wrapText="1"/>
    </xf>
    <xf numFmtId="38" fontId="11" fillId="0" borderId="3" xfId="1" applyFont="1" applyFill="1" applyBorder="1" applyAlignment="1">
      <alignment horizontal="left" vertical="center" wrapText="1"/>
    </xf>
    <xf numFmtId="38" fontId="11" fillId="0" borderId="5" xfId="1" applyFont="1" applyFill="1" applyBorder="1" applyAlignment="1">
      <alignment horizontal="left" vertical="center" wrapText="1" shrinkToFit="1"/>
    </xf>
    <xf numFmtId="38" fontId="11" fillId="0" borderId="6" xfId="1" applyFont="1" applyFill="1" applyBorder="1" applyAlignment="1">
      <alignment horizontal="left" vertical="center" wrapText="1" shrinkToFit="1"/>
    </xf>
    <xf numFmtId="38" fontId="11" fillId="0" borderId="3" xfId="1" applyFont="1" applyFill="1" applyBorder="1" applyAlignment="1">
      <alignment horizontal="left" vertical="center" wrapText="1" shrinkToFit="1"/>
    </xf>
    <xf numFmtId="38" fontId="11" fillId="0" borderId="18" xfId="1" applyFont="1" applyFill="1" applyBorder="1" applyAlignment="1">
      <alignment horizontal="left" vertical="center" wrapText="1"/>
    </xf>
    <xf numFmtId="38" fontId="11" fillId="0" borderId="31" xfId="1" applyFont="1" applyFill="1" applyBorder="1" applyAlignment="1">
      <alignment horizontal="left" vertical="center" wrapText="1"/>
    </xf>
    <xf numFmtId="38" fontId="11" fillId="0" borderId="19" xfId="1" applyFont="1" applyFill="1" applyBorder="1" applyAlignment="1">
      <alignment horizontal="left" vertical="center" wrapText="1"/>
    </xf>
    <xf numFmtId="0" fontId="7" fillId="2" borderId="3" xfId="0" applyFont="1" applyFill="1" applyBorder="1" applyAlignment="1">
      <alignment horizontal="center" vertical="center" shrinkToFit="1"/>
    </xf>
  </cellXfs>
  <cellStyles count="5">
    <cellStyle name="パーセント" xfId="2" builtinId="5"/>
    <cellStyle name="パーセント 2" xfId="3"/>
    <cellStyle name="桁区切り" xfId="1" builtinId="6"/>
    <cellStyle name="桁区切り 2" xfId="4"/>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tabSelected="1" view="pageBreakPreview" topLeftCell="A55" zoomScaleNormal="115" zoomScaleSheetLayoutView="100" workbookViewId="0">
      <selection activeCell="M7" sqref="M7"/>
    </sheetView>
  </sheetViews>
  <sheetFormatPr defaultRowHeight="18.75"/>
  <cols>
    <col min="1" max="1" width="2" style="19" customWidth="1"/>
    <col min="2" max="2" width="26" style="154" customWidth="1"/>
    <col min="3" max="4" width="10.125" style="19" customWidth="1"/>
    <col min="5" max="5" width="9.625" style="25" customWidth="1"/>
    <col min="6" max="6" width="9.125" style="19" customWidth="1"/>
    <col min="7" max="7" width="9.5" style="154" customWidth="1"/>
    <col min="8" max="8" width="9.625" style="154" customWidth="1"/>
    <col min="9" max="9" width="9.625" style="155" customWidth="1"/>
    <col min="10" max="10" width="3.625" style="19" customWidth="1"/>
    <col min="11" max="11" width="2.5" style="19" customWidth="1"/>
    <col min="12" max="16384" width="9" style="19"/>
  </cols>
  <sheetData>
    <row r="1" spans="1:19" s="5" customFormat="1" ht="15" customHeight="1">
      <c r="A1" s="1"/>
      <c r="B1" s="2"/>
      <c r="C1" s="3"/>
      <c r="D1" s="3"/>
      <c r="E1" s="4"/>
      <c r="F1" s="3"/>
      <c r="G1" s="2"/>
      <c r="H1" s="156"/>
      <c r="I1" s="157"/>
      <c r="K1" s="6"/>
    </row>
    <row r="2" spans="1:19" s="5" customFormat="1" ht="28.5">
      <c r="A2" s="1" t="s">
        <v>0</v>
      </c>
      <c r="B2" s="2"/>
      <c r="C2" s="3"/>
      <c r="D2" s="3"/>
      <c r="E2" s="4"/>
      <c r="F2" s="3"/>
      <c r="G2" s="2"/>
      <c r="H2" s="7"/>
      <c r="I2" s="7"/>
      <c r="K2" s="6"/>
    </row>
    <row r="3" spans="1:19" s="11" customFormat="1" ht="14.25">
      <c r="A3" s="8"/>
      <c r="B3" s="9"/>
      <c r="C3" s="8"/>
      <c r="D3" s="8"/>
      <c r="E3" s="8"/>
      <c r="F3" s="8"/>
      <c r="G3" s="9"/>
      <c r="H3" s="10" t="s">
        <v>1</v>
      </c>
      <c r="I3" s="10" t="s">
        <v>2</v>
      </c>
      <c r="J3" s="8"/>
      <c r="K3" s="8"/>
    </row>
    <row r="4" spans="1:19" s="14" customFormat="1" ht="16.5" customHeight="1">
      <c r="A4" s="12" t="s">
        <v>3</v>
      </c>
      <c r="B4" s="13"/>
      <c r="C4" s="158">
        <f>C66</f>
        <v>21055000</v>
      </c>
      <c r="D4" s="158"/>
      <c r="E4" s="159" t="str">
        <f>"（"&amp;D13</f>
        <v>（平成27年度</v>
      </c>
      <c r="F4" s="160">
        <f>D66</f>
        <v>20205000</v>
      </c>
      <c r="G4" s="160"/>
      <c r="H4" s="161">
        <f>C4-F4</f>
        <v>850000</v>
      </c>
      <c r="I4" s="17">
        <f>H4/F4</f>
        <v>4.2068794852759217E-2</v>
      </c>
      <c r="R4" s="15"/>
    </row>
    <row r="5" spans="1:19" ht="18" customHeight="1">
      <c r="A5" s="14"/>
      <c r="B5" s="14" t="s">
        <v>4</v>
      </c>
      <c r="C5" s="14"/>
      <c r="D5" s="14"/>
      <c r="E5" s="14"/>
      <c r="F5" s="14"/>
      <c r="G5" s="13"/>
      <c r="H5" s="16"/>
      <c r="I5" s="17"/>
      <c r="J5" s="14"/>
      <c r="K5" s="18" t="s">
        <v>5</v>
      </c>
      <c r="R5" s="20"/>
    </row>
    <row r="6" spans="1:19" s="21" customFormat="1" ht="60.75" customHeight="1">
      <c r="B6" s="24" t="s">
        <v>6</v>
      </c>
      <c r="C6" s="24"/>
      <c r="D6" s="24"/>
      <c r="E6" s="24"/>
      <c r="F6" s="24"/>
      <c r="G6" s="24"/>
      <c r="H6" s="24"/>
      <c r="I6" s="24"/>
      <c r="J6" s="22"/>
      <c r="K6" s="23"/>
      <c r="L6" s="24"/>
      <c r="M6" s="24"/>
      <c r="Q6" s="25"/>
      <c r="R6" s="26"/>
    </row>
    <row r="7" spans="1:19" s="21" customFormat="1" ht="18" customHeight="1">
      <c r="B7" s="13" t="s">
        <v>7</v>
      </c>
      <c r="C7" s="27"/>
      <c r="D7" s="27"/>
      <c r="E7" s="27"/>
      <c r="F7" s="27"/>
      <c r="G7" s="27"/>
      <c r="H7" s="27"/>
      <c r="I7" s="27"/>
      <c r="J7" s="22"/>
      <c r="K7" s="23"/>
      <c r="Q7" s="25"/>
      <c r="R7" s="26"/>
    </row>
    <row r="8" spans="1:19" s="21" customFormat="1" ht="78" customHeight="1">
      <c r="B8" s="162" t="s">
        <v>8</v>
      </c>
      <c r="C8" s="162"/>
      <c r="D8" s="162"/>
      <c r="E8" s="162"/>
      <c r="F8" s="162"/>
      <c r="G8" s="162"/>
      <c r="H8" s="162"/>
      <c r="I8" s="162"/>
      <c r="J8" s="22"/>
      <c r="K8" s="23"/>
      <c r="L8" s="28"/>
      <c r="M8" s="28"/>
      <c r="N8" s="28"/>
      <c r="O8" s="28"/>
      <c r="P8" s="28"/>
      <c r="Q8" s="25"/>
      <c r="R8" s="26"/>
    </row>
    <row r="9" spans="1:19" s="21" customFormat="1" ht="20.25">
      <c r="B9" s="29" t="s">
        <v>9</v>
      </c>
      <c r="C9" s="30" t="s">
        <v>10</v>
      </c>
      <c r="D9" s="30" t="s">
        <v>11</v>
      </c>
      <c r="E9" s="31" t="s">
        <v>12</v>
      </c>
      <c r="F9" s="29" t="s">
        <v>13</v>
      </c>
      <c r="G9" s="203" t="s">
        <v>14</v>
      </c>
      <c r="H9" s="32"/>
      <c r="I9" s="32"/>
      <c r="J9" s="33"/>
      <c r="K9" s="22"/>
      <c r="L9" s="28"/>
      <c r="M9" s="28"/>
      <c r="N9" s="28"/>
      <c r="O9" s="28"/>
      <c r="P9" s="28"/>
      <c r="Q9" s="28"/>
      <c r="R9" s="28"/>
      <c r="S9" s="26"/>
    </row>
    <row r="10" spans="1:19" s="21" customFormat="1" ht="20.25">
      <c r="B10" s="34" t="s">
        <v>15</v>
      </c>
      <c r="C10" s="35">
        <v>13518526</v>
      </c>
      <c r="D10" s="35">
        <v>13367234</v>
      </c>
      <c r="E10" s="36">
        <f>SUM(C10-D10)</f>
        <v>151292</v>
      </c>
      <c r="F10" s="37">
        <f>E10/D10</f>
        <v>1.1318123106096594E-2</v>
      </c>
      <c r="G10" s="35">
        <v>13353968</v>
      </c>
      <c r="H10" s="38"/>
      <c r="I10" s="39"/>
      <c r="J10" s="33"/>
      <c r="K10" s="22"/>
      <c r="L10" s="28"/>
      <c r="M10" s="28"/>
      <c r="N10" s="28"/>
      <c r="O10" s="28"/>
      <c r="P10" s="28"/>
      <c r="Q10" s="28"/>
      <c r="R10" s="28"/>
      <c r="S10" s="26"/>
    </row>
    <row r="11" spans="1:19" s="21" customFormat="1" ht="20.25">
      <c r="B11" s="34" t="s">
        <v>16</v>
      </c>
      <c r="C11" s="35">
        <v>864203</v>
      </c>
      <c r="D11" s="35">
        <v>818580</v>
      </c>
      <c r="E11" s="36">
        <f>SUM(C11-D11)</f>
        <v>45623</v>
      </c>
      <c r="F11" s="37">
        <f>E11/D11</f>
        <v>5.5734320408512304E-2</v>
      </c>
      <c r="G11" s="35">
        <v>874968</v>
      </c>
      <c r="H11" s="38"/>
      <c r="I11" s="39"/>
      <c r="J11" s="33"/>
      <c r="K11" s="22"/>
      <c r="L11" s="28"/>
      <c r="M11" s="28"/>
      <c r="N11" s="28"/>
      <c r="O11" s="28"/>
      <c r="P11" s="28"/>
      <c r="Q11" s="28"/>
      <c r="R11" s="28"/>
      <c r="S11" s="26"/>
    </row>
    <row r="12" spans="1:19" s="11" customFormat="1" ht="24.75" customHeight="1">
      <c r="A12" s="40" t="s">
        <v>17</v>
      </c>
      <c r="B12" s="41"/>
      <c r="G12" s="41"/>
      <c r="H12" s="42" t="s">
        <v>18</v>
      </c>
      <c r="I12" s="42"/>
      <c r="L12" s="28"/>
      <c r="M12" s="28"/>
      <c r="N12" s="28"/>
      <c r="O12" s="28"/>
      <c r="P12" s="28"/>
      <c r="Q12" s="28"/>
      <c r="R12" s="28"/>
    </row>
    <row r="13" spans="1:19" s="47" customFormat="1" ht="17.25" customHeight="1">
      <c r="A13" s="43"/>
      <c r="B13" s="44" t="s">
        <v>9</v>
      </c>
      <c r="C13" s="30" t="str">
        <f>C9</f>
        <v>平成28年度</v>
      </c>
      <c r="D13" s="30" t="str">
        <f>D9</f>
        <v>平成27年度</v>
      </c>
      <c r="E13" s="30" t="s">
        <v>1</v>
      </c>
      <c r="F13" s="30" t="s">
        <v>13</v>
      </c>
      <c r="G13" s="45" t="s">
        <v>19</v>
      </c>
      <c r="H13" s="163"/>
      <c r="I13" s="164"/>
      <c r="J13" s="46"/>
      <c r="K13" s="46"/>
    </row>
    <row r="14" spans="1:19" s="54" customFormat="1" ht="18.95" customHeight="1">
      <c r="A14" s="48" t="s">
        <v>20</v>
      </c>
      <c r="B14" s="49"/>
      <c r="C14" s="50">
        <v>10525050</v>
      </c>
      <c r="D14" s="50">
        <v>10605741</v>
      </c>
      <c r="E14" s="51">
        <f t="shared" ref="E14:E29" si="0">C14-D14</f>
        <v>-80691</v>
      </c>
      <c r="F14" s="52">
        <f t="shared" ref="F14:F29" si="1">E14/D14</f>
        <v>-7.6082378402414315E-3</v>
      </c>
      <c r="G14" s="123"/>
      <c r="H14" s="165"/>
      <c r="I14" s="166"/>
      <c r="J14" s="53"/>
      <c r="K14" s="53"/>
    </row>
    <row r="15" spans="1:19" s="21" customFormat="1" ht="18.95" customHeight="1">
      <c r="A15" s="55"/>
      <c r="B15" s="56" t="s">
        <v>21</v>
      </c>
      <c r="C15" s="57">
        <v>3250000</v>
      </c>
      <c r="D15" s="57">
        <v>3272000</v>
      </c>
      <c r="E15" s="58">
        <f t="shared" si="0"/>
        <v>-22000</v>
      </c>
      <c r="F15" s="59">
        <f t="shared" si="1"/>
        <v>-6.7237163814180927E-3</v>
      </c>
      <c r="G15" s="167"/>
      <c r="H15" s="168"/>
      <c r="I15" s="169"/>
      <c r="J15" s="22"/>
      <c r="K15" s="22"/>
    </row>
    <row r="16" spans="1:19" s="21" customFormat="1" ht="18.95" customHeight="1">
      <c r="A16" s="60"/>
      <c r="B16" s="61" t="s">
        <v>22</v>
      </c>
      <c r="C16" s="62">
        <v>1468250</v>
      </c>
      <c r="D16" s="62">
        <v>1510250</v>
      </c>
      <c r="E16" s="63">
        <f t="shared" si="0"/>
        <v>-42000</v>
      </c>
      <c r="F16" s="64">
        <f t="shared" si="1"/>
        <v>-2.7809965237543453E-2</v>
      </c>
      <c r="G16" s="167" t="s">
        <v>23</v>
      </c>
      <c r="H16" s="168"/>
      <c r="I16" s="169"/>
      <c r="J16" s="65"/>
      <c r="K16" s="22"/>
    </row>
    <row r="17" spans="1:11" s="21" customFormat="1" ht="18.95" customHeight="1">
      <c r="A17" s="60"/>
      <c r="B17" s="61" t="s">
        <v>24</v>
      </c>
      <c r="C17" s="62">
        <v>4903800</v>
      </c>
      <c r="D17" s="62">
        <v>4914491</v>
      </c>
      <c r="E17" s="63">
        <f t="shared" si="0"/>
        <v>-10691</v>
      </c>
      <c r="F17" s="64">
        <f t="shared" si="1"/>
        <v>-2.1754033123674455E-3</v>
      </c>
      <c r="G17" s="167"/>
      <c r="H17" s="168"/>
      <c r="I17" s="169"/>
      <c r="J17" s="22"/>
      <c r="K17" s="22"/>
    </row>
    <row r="18" spans="1:11" s="21" customFormat="1" ht="18.95" customHeight="1">
      <c r="A18" s="60"/>
      <c r="B18" s="66" t="s">
        <v>25</v>
      </c>
      <c r="C18" s="62">
        <v>1757000</v>
      </c>
      <c r="D18" s="62">
        <v>1745000</v>
      </c>
      <c r="E18" s="63">
        <f t="shared" si="0"/>
        <v>12000</v>
      </c>
      <c r="F18" s="64">
        <f t="shared" si="1"/>
        <v>6.8767908309455587E-3</v>
      </c>
      <c r="G18" s="167" t="s">
        <v>26</v>
      </c>
      <c r="H18" s="168"/>
      <c r="I18" s="169"/>
      <c r="J18" s="67"/>
      <c r="K18" s="22"/>
    </row>
    <row r="19" spans="1:11" s="21" customFormat="1" ht="18.95" customHeight="1">
      <c r="A19" s="60"/>
      <c r="B19" s="66" t="s">
        <v>27</v>
      </c>
      <c r="C19" s="62">
        <v>1868000</v>
      </c>
      <c r="D19" s="62">
        <v>1839000</v>
      </c>
      <c r="E19" s="63">
        <f t="shared" si="0"/>
        <v>29000</v>
      </c>
      <c r="F19" s="64">
        <f t="shared" si="1"/>
        <v>1.5769439912996192E-2</v>
      </c>
      <c r="G19" s="167"/>
      <c r="H19" s="168"/>
      <c r="I19" s="169"/>
      <c r="J19" s="67"/>
      <c r="K19" s="22"/>
    </row>
    <row r="20" spans="1:11" s="21" customFormat="1" ht="18.95" customHeight="1">
      <c r="A20" s="60"/>
      <c r="B20" s="66" t="s">
        <v>28</v>
      </c>
      <c r="C20" s="62">
        <v>1227000</v>
      </c>
      <c r="D20" s="62">
        <v>1286000</v>
      </c>
      <c r="E20" s="63">
        <f t="shared" si="0"/>
        <v>-59000</v>
      </c>
      <c r="F20" s="64">
        <f t="shared" si="1"/>
        <v>-4.5878693623639194E-2</v>
      </c>
      <c r="G20" s="167" t="s">
        <v>29</v>
      </c>
      <c r="H20" s="168"/>
      <c r="I20" s="169"/>
      <c r="J20" s="67"/>
      <c r="K20" s="22"/>
    </row>
    <row r="21" spans="1:11" s="21" customFormat="1" ht="18.95" customHeight="1">
      <c r="A21" s="60"/>
      <c r="B21" s="61" t="s">
        <v>30</v>
      </c>
      <c r="C21" s="62">
        <v>395000</v>
      </c>
      <c r="D21" s="62">
        <v>410000</v>
      </c>
      <c r="E21" s="63">
        <f t="shared" si="0"/>
        <v>-15000</v>
      </c>
      <c r="F21" s="64">
        <f t="shared" si="1"/>
        <v>-3.6585365853658534E-2</v>
      </c>
      <c r="G21" s="167" t="s">
        <v>31</v>
      </c>
      <c r="H21" s="168"/>
      <c r="I21" s="169"/>
      <c r="J21" s="22"/>
      <c r="K21" s="22"/>
    </row>
    <row r="22" spans="1:11" s="21" customFormat="1" ht="18.95" customHeight="1">
      <c r="A22" s="68"/>
      <c r="B22" s="69" t="s">
        <v>32</v>
      </c>
      <c r="C22" s="70">
        <v>403000</v>
      </c>
      <c r="D22" s="70">
        <v>396000</v>
      </c>
      <c r="E22" s="71">
        <f t="shared" si="0"/>
        <v>7000</v>
      </c>
      <c r="F22" s="72">
        <f t="shared" si="1"/>
        <v>1.7676767676767676E-2</v>
      </c>
      <c r="G22" s="167" t="s">
        <v>26</v>
      </c>
      <c r="H22" s="168"/>
      <c r="I22" s="169"/>
      <c r="J22" s="22"/>
      <c r="K22" s="22"/>
    </row>
    <row r="23" spans="1:11" s="54" customFormat="1" ht="18.95" customHeight="1">
      <c r="A23" s="73" t="s">
        <v>33</v>
      </c>
      <c r="B23" s="74"/>
      <c r="C23" s="75">
        <v>104865</v>
      </c>
      <c r="D23" s="75">
        <v>291643</v>
      </c>
      <c r="E23" s="76">
        <f>C23-D23</f>
        <v>-186778</v>
      </c>
      <c r="F23" s="77">
        <f t="shared" si="1"/>
        <v>-0.64043368090439334</v>
      </c>
      <c r="G23" s="170" t="s">
        <v>34</v>
      </c>
      <c r="H23" s="171"/>
      <c r="I23" s="172"/>
      <c r="J23" s="78"/>
      <c r="K23" s="53"/>
    </row>
    <row r="24" spans="1:11" s="54" customFormat="1" ht="18.95" customHeight="1">
      <c r="A24" s="73" t="s">
        <v>35</v>
      </c>
      <c r="B24" s="74"/>
      <c r="C24" s="50">
        <v>835374</v>
      </c>
      <c r="D24" s="50">
        <v>169966</v>
      </c>
      <c r="E24" s="51">
        <f>C24-D24</f>
        <v>665408</v>
      </c>
      <c r="F24" s="52">
        <f t="shared" si="1"/>
        <v>3.9149476954214371</v>
      </c>
      <c r="G24" s="173"/>
      <c r="H24" s="174"/>
      <c r="I24" s="175"/>
      <c r="J24" s="79"/>
      <c r="K24" s="53"/>
    </row>
    <row r="25" spans="1:11" s="54" customFormat="1" ht="18.95" customHeight="1">
      <c r="A25" s="80" t="s">
        <v>36</v>
      </c>
      <c r="B25" s="81"/>
      <c r="C25" s="75">
        <v>2805314</v>
      </c>
      <c r="D25" s="75">
        <v>2597562</v>
      </c>
      <c r="E25" s="76">
        <f>C25-D25</f>
        <v>207752</v>
      </c>
      <c r="F25" s="77">
        <f t="shared" si="1"/>
        <v>7.9979611651232962E-2</v>
      </c>
      <c r="G25" s="176" t="s">
        <v>37</v>
      </c>
      <c r="H25" s="177"/>
      <c r="I25" s="178"/>
      <c r="J25" s="79"/>
      <c r="K25" s="53"/>
    </row>
    <row r="26" spans="1:11" s="54" customFormat="1" ht="18.95" customHeight="1">
      <c r="A26" s="80" t="s">
        <v>38</v>
      </c>
      <c r="B26" s="81"/>
      <c r="C26" s="75">
        <v>943358</v>
      </c>
      <c r="D26" s="75">
        <v>857056</v>
      </c>
      <c r="E26" s="76">
        <f>C26-D26</f>
        <v>86302</v>
      </c>
      <c r="F26" s="77">
        <f t="shared" si="1"/>
        <v>0.10069587051487884</v>
      </c>
      <c r="G26" s="117" t="s">
        <v>39</v>
      </c>
      <c r="H26" s="179"/>
      <c r="I26" s="180"/>
      <c r="J26" s="53"/>
      <c r="K26" s="53"/>
    </row>
    <row r="27" spans="1:11" s="54" customFormat="1" ht="18.95" customHeight="1">
      <c r="A27" s="80" t="s">
        <v>38</v>
      </c>
      <c r="B27" s="81" t="s">
        <v>40</v>
      </c>
      <c r="C27" s="75">
        <v>60791</v>
      </c>
      <c r="D27" s="75">
        <v>32001</v>
      </c>
      <c r="E27" s="76">
        <f>C27-D27</f>
        <v>28790</v>
      </c>
      <c r="F27" s="77">
        <f t="shared" si="1"/>
        <v>0.89965938564419867</v>
      </c>
      <c r="G27" s="117" t="s">
        <v>41</v>
      </c>
      <c r="H27" s="179"/>
      <c r="I27" s="180"/>
      <c r="J27" s="53"/>
      <c r="K27" s="53"/>
    </row>
    <row r="28" spans="1:11" s="54" customFormat="1" ht="18.95" customHeight="1">
      <c r="A28" s="80" t="s">
        <v>42</v>
      </c>
      <c r="B28" s="81"/>
      <c r="C28" s="75">
        <v>1170505</v>
      </c>
      <c r="D28" s="75">
        <v>1198603</v>
      </c>
      <c r="E28" s="76">
        <f t="shared" si="0"/>
        <v>-28098</v>
      </c>
      <c r="F28" s="77">
        <f t="shared" si="1"/>
        <v>-2.3442290733462205E-2</v>
      </c>
      <c r="G28" s="117" t="s">
        <v>43</v>
      </c>
      <c r="H28" s="179"/>
      <c r="I28" s="180"/>
      <c r="J28" s="53"/>
      <c r="K28" s="53"/>
    </row>
    <row r="29" spans="1:11" s="54" customFormat="1" ht="24" customHeight="1">
      <c r="A29" s="48" t="s">
        <v>44</v>
      </c>
      <c r="B29" s="49" t="s">
        <v>45</v>
      </c>
      <c r="C29" s="50">
        <v>1720505</v>
      </c>
      <c r="D29" s="50">
        <v>1287489</v>
      </c>
      <c r="E29" s="51">
        <f t="shared" si="0"/>
        <v>433016</v>
      </c>
      <c r="F29" s="52">
        <f t="shared" si="1"/>
        <v>0.33632598026080224</v>
      </c>
      <c r="G29" s="123" t="s">
        <v>46</v>
      </c>
      <c r="H29" s="165"/>
      <c r="I29" s="166"/>
      <c r="J29" s="53"/>
      <c r="K29" s="53"/>
    </row>
    <row r="30" spans="1:11" s="21" customFormat="1" ht="18.95" customHeight="1">
      <c r="A30" s="48" t="s">
        <v>44</v>
      </c>
      <c r="B30" s="49"/>
      <c r="C30" s="50">
        <v>994700</v>
      </c>
      <c r="D30" s="50">
        <v>1237900</v>
      </c>
      <c r="E30" s="51">
        <f>C30-D30</f>
        <v>-243200</v>
      </c>
      <c r="F30" s="52">
        <f>E30/D30</f>
        <v>-0.19646174973745861</v>
      </c>
      <c r="G30" s="123"/>
      <c r="H30" s="165"/>
      <c r="I30" s="166"/>
      <c r="J30" s="22"/>
      <c r="K30" s="22"/>
    </row>
    <row r="31" spans="1:11" s="21" customFormat="1" ht="18.95" customHeight="1">
      <c r="A31" s="82"/>
      <c r="B31" s="83" t="s">
        <v>47</v>
      </c>
      <c r="C31" s="84">
        <v>14100</v>
      </c>
      <c r="D31" s="84">
        <v>0</v>
      </c>
      <c r="E31" s="85">
        <f>C31-D31</f>
        <v>14100</v>
      </c>
      <c r="F31" s="86" t="s">
        <v>48</v>
      </c>
      <c r="G31" s="167" t="s">
        <v>49</v>
      </c>
      <c r="H31" s="181"/>
      <c r="I31" s="182"/>
      <c r="J31" s="22"/>
      <c r="K31" s="22"/>
    </row>
    <row r="32" spans="1:11" s="21" customFormat="1" ht="18.95" customHeight="1">
      <c r="A32" s="82"/>
      <c r="B32" s="83" t="s">
        <v>50</v>
      </c>
      <c r="C32" s="84">
        <v>14600</v>
      </c>
      <c r="D32" s="84">
        <v>15300</v>
      </c>
      <c r="E32" s="85">
        <f>C32-D32</f>
        <v>-700</v>
      </c>
      <c r="F32" s="64">
        <f t="shared" ref="F32:F37" si="2">E32/D32</f>
        <v>-4.5751633986928102E-2</v>
      </c>
      <c r="G32" s="132" t="s">
        <v>51</v>
      </c>
      <c r="H32" s="133"/>
      <c r="I32" s="134"/>
      <c r="J32" s="22"/>
      <c r="K32" s="22"/>
    </row>
    <row r="33" spans="1:11" s="21" customFormat="1" ht="18.95" customHeight="1">
      <c r="A33" s="82"/>
      <c r="B33" s="83" t="s">
        <v>52</v>
      </c>
      <c r="C33" s="84">
        <v>212400</v>
      </c>
      <c r="D33" s="84">
        <v>198000</v>
      </c>
      <c r="E33" s="85">
        <f t="shared" ref="E33:E38" si="3">C33-D33</f>
        <v>14400</v>
      </c>
      <c r="F33" s="64">
        <f t="shared" si="2"/>
        <v>7.2727272727272724E-2</v>
      </c>
      <c r="G33" s="132" t="s">
        <v>53</v>
      </c>
      <c r="H33" s="133"/>
      <c r="I33" s="134"/>
      <c r="J33" s="22"/>
      <c r="K33" s="22"/>
    </row>
    <row r="34" spans="1:11" s="21" customFormat="1" ht="18.95" customHeight="1">
      <c r="A34" s="82"/>
      <c r="B34" s="83" t="s">
        <v>54</v>
      </c>
      <c r="C34" s="84">
        <v>53200</v>
      </c>
      <c r="D34" s="84">
        <v>15900</v>
      </c>
      <c r="E34" s="85">
        <f t="shared" si="3"/>
        <v>37300</v>
      </c>
      <c r="F34" s="64">
        <f t="shared" si="2"/>
        <v>2.3459119496855347</v>
      </c>
      <c r="G34" s="183" t="s">
        <v>55</v>
      </c>
      <c r="H34" s="184"/>
      <c r="I34" s="185"/>
      <c r="J34" s="22"/>
      <c r="K34" s="22"/>
    </row>
    <row r="35" spans="1:11" s="21" customFormat="1" ht="18.95" customHeight="1">
      <c r="A35" s="82"/>
      <c r="B35" s="83" t="s">
        <v>56</v>
      </c>
      <c r="C35" s="84">
        <v>34400</v>
      </c>
      <c r="D35" s="84">
        <v>23900</v>
      </c>
      <c r="E35" s="85">
        <f t="shared" si="3"/>
        <v>10500</v>
      </c>
      <c r="F35" s="64">
        <f t="shared" si="2"/>
        <v>0.43933054393305437</v>
      </c>
      <c r="G35" s="183" t="s">
        <v>57</v>
      </c>
      <c r="H35" s="184"/>
      <c r="I35" s="185"/>
      <c r="J35" s="22"/>
      <c r="K35" s="22"/>
    </row>
    <row r="36" spans="1:11" s="21" customFormat="1" ht="18.95" customHeight="1">
      <c r="A36" s="82"/>
      <c r="B36" s="83" t="s">
        <v>58</v>
      </c>
      <c r="C36" s="84">
        <v>60200</v>
      </c>
      <c r="D36" s="84">
        <v>60200</v>
      </c>
      <c r="E36" s="85">
        <f>C36-D36</f>
        <v>0</v>
      </c>
      <c r="F36" s="64">
        <f t="shared" si="2"/>
        <v>0</v>
      </c>
      <c r="G36" s="183" t="s">
        <v>59</v>
      </c>
      <c r="H36" s="184"/>
      <c r="I36" s="185"/>
      <c r="J36" s="22"/>
      <c r="K36" s="22"/>
    </row>
    <row r="37" spans="1:11" s="21" customFormat="1" ht="18.95" customHeight="1">
      <c r="A37" s="87"/>
      <c r="B37" s="88" t="s">
        <v>60</v>
      </c>
      <c r="C37" s="89">
        <v>32000</v>
      </c>
      <c r="D37" s="89">
        <v>240100</v>
      </c>
      <c r="E37" s="90">
        <f t="shared" si="3"/>
        <v>-208100</v>
      </c>
      <c r="F37" s="64">
        <f t="shared" si="2"/>
        <v>-0.86672219908371517</v>
      </c>
      <c r="G37" s="186" t="s">
        <v>61</v>
      </c>
      <c r="H37" s="187"/>
      <c r="I37" s="188"/>
      <c r="J37" s="22"/>
      <c r="K37" s="22"/>
    </row>
    <row r="38" spans="1:11" s="21" customFormat="1" ht="18.95" customHeight="1">
      <c r="A38" s="91"/>
      <c r="B38" s="92" t="s">
        <v>62</v>
      </c>
      <c r="C38" s="93">
        <v>200000</v>
      </c>
      <c r="D38" s="93">
        <v>0</v>
      </c>
      <c r="E38" s="94">
        <f t="shared" si="3"/>
        <v>200000</v>
      </c>
      <c r="F38" s="95" t="s">
        <v>48</v>
      </c>
      <c r="G38" s="189" t="s">
        <v>63</v>
      </c>
      <c r="H38" s="190"/>
      <c r="I38" s="191"/>
      <c r="J38" s="22"/>
      <c r="K38" s="22"/>
    </row>
    <row r="39" spans="1:11" s="98" customFormat="1" ht="12">
      <c r="A39" s="96" t="s">
        <v>64</v>
      </c>
      <c r="B39" s="97"/>
      <c r="C39" s="96"/>
      <c r="D39" s="96"/>
      <c r="E39" s="96"/>
      <c r="F39" s="96"/>
      <c r="G39" s="97"/>
      <c r="H39" s="97"/>
      <c r="I39" s="97"/>
      <c r="J39" s="96"/>
      <c r="K39" s="96"/>
    </row>
    <row r="40" spans="1:11" s="98" customFormat="1" ht="19.5" customHeight="1">
      <c r="A40" s="96" t="s">
        <v>65</v>
      </c>
      <c r="B40" s="97"/>
      <c r="C40" s="96"/>
      <c r="D40" s="96"/>
      <c r="E40" s="96"/>
      <c r="F40" s="96"/>
      <c r="G40" s="97"/>
      <c r="H40" s="97"/>
      <c r="I40" s="99" t="s">
        <v>66</v>
      </c>
      <c r="J40" s="96"/>
      <c r="K40" s="96"/>
    </row>
    <row r="41" spans="1:11" s="98" customFormat="1" ht="20.25" customHeight="1">
      <c r="A41" s="96"/>
      <c r="B41" s="100"/>
      <c r="C41" s="101" t="str">
        <f>C13</f>
        <v>平成28年度</v>
      </c>
      <c r="D41" s="101" t="str">
        <f>D13</f>
        <v>平成27年度</v>
      </c>
      <c r="E41" s="101" t="s">
        <v>67</v>
      </c>
      <c r="F41" s="101" t="s">
        <v>13</v>
      </c>
      <c r="G41" s="102" t="s">
        <v>68</v>
      </c>
      <c r="H41" s="192"/>
      <c r="I41" s="193"/>
      <c r="J41" s="96"/>
      <c r="K41" s="96"/>
    </row>
    <row r="42" spans="1:11" s="98" customFormat="1" ht="24.75" customHeight="1">
      <c r="A42" s="96"/>
      <c r="B42" s="100" t="s">
        <v>69</v>
      </c>
      <c r="C42" s="103">
        <v>2261901</v>
      </c>
      <c r="D42" s="103">
        <v>2304392</v>
      </c>
      <c r="E42" s="104">
        <f t="shared" ref="E42:E50" si="4">C42-D42</f>
        <v>-42491</v>
      </c>
      <c r="F42" s="105">
        <f t="shared" ref="F42:F50" si="5">E42/D42</f>
        <v>-1.843913709125878E-2</v>
      </c>
      <c r="G42" s="117" t="s">
        <v>70</v>
      </c>
      <c r="H42" s="118"/>
      <c r="I42" s="119"/>
      <c r="J42" s="96"/>
      <c r="K42" s="96"/>
    </row>
    <row r="43" spans="1:11" s="98" customFormat="1" ht="26.25" customHeight="1">
      <c r="A43" s="96"/>
      <c r="B43" s="100" t="s">
        <v>71</v>
      </c>
      <c r="C43" s="103">
        <v>5587884</v>
      </c>
      <c r="D43" s="103">
        <v>5059848</v>
      </c>
      <c r="E43" s="104">
        <f t="shared" si="4"/>
        <v>528036</v>
      </c>
      <c r="F43" s="105">
        <f t="shared" si="5"/>
        <v>0.10435807557855493</v>
      </c>
      <c r="G43" s="117" t="s">
        <v>72</v>
      </c>
      <c r="H43" s="118"/>
      <c r="I43" s="119"/>
      <c r="J43" s="96"/>
      <c r="K43" s="96"/>
    </row>
    <row r="44" spans="1:11" s="98" customFormat="1" ht="23.25" customHeight="1">
      <c r="A44" s="96"/>
      <c r="B44" s="100" t="s">
        <v>73</v>
      </c>
      <c r="C44" s="103">
        <v>2306578</v>
      </c>
      <c r="D44" s="103">
        <v>2260302</v>
      </c>
      <c r="E44" s="104">
        <f t="shared" si="4"/>
        <v>46276</v>
      </c>
      <c r="F44" s="105">
        <f t="shared" si="5"/>
        <v>2.0473370372631621E-2</v>
      </c>
      <c r="G44" s="117" t="s">
        <v>74</v>
      </c>
      <c r="H44" s="118"/>
      <c r="I44" s="119"/>
      <c r="J44" s="96"/>
      <c r="K44" s="96"/>
    </row>
    <row r="45" spans="1:11" s="98" customFormat="1" ht="23.25" customHeight="1">
      <c r="A45" s="96"/>
      <c r="B45" s="100" t="s">
        <v>75</v>
      </c>
      <c r="C45" s="103">
        <v>733304</v>
      </c>
      <c r="D45" s="103">
        <v>849699</v>
      </c>
      <c r="E45" s="104">
        <f t="shared" si="4"/>
        <v>-116395</v>
      </c>
      <c r="F45" s="105">
        <f t="shared" si="5"/>
        <v>-0.13698380249947334</v>
      </c>
      <c r="G45" s="194" t="s">
        <v>76</v>
      </c>
      <c r="H45" s="195"/>
      <c r="I45" s="196"/>
      <c r="J45" s="96"/>
      <c r="K45" s="96"/>
    </row>
    <row r="46" spans="1:11" s="98" customFormat="1" ht="23.25" customHeight="1">
      <c r="A46" s="96"/>
      <c r="B46" s="100" t="s">
        <v>77</v>
      </c>
      <c r="C46" s="103">
        <v>411466</v>
      </c>
      <c r="D46" s="103">
        <v>319199</v>
      </c>
      <c r="E46" s="104">
        <f t="shared" si="4"/>
        <v>92267</v>
      </c>
      <c r="F46" s="105">
        <f t="shared" si="5"/>
        <v>0.28905792311379419</v>
      </c>
      <c r="G46" s="194" t="s">
        <v>78</v>
      </c>
      <c r="H46" s="195"/>
      <c r="I46" s="196"/>
      <c r="J46" s="96"/>
      <c r="K46" s="96"/>
    </row>
    <row r="47" spans="1:11" s="98" customFormat="1" ht="23.25" customHeight="1">
      <c r="A47" s="96"/>
      <c r="B47" s="100" t="s">
        <v>79</v>
      </c>
      <c r="C47" s="103">
        <v>236900</v>
      </c>
      <c r="D47" s="103">
        <v>282547</v>
      </c>
      <c r="E47" s="104">
        <f t="shared" si="4"/>
        <v>-45647</v>
      </c>
      <c r="F47" s="105">
        <f t="shared" si="5"/>
        <v>-0.16155542263764966</v>
      </c>
      <c r="G47" s="194" t="s">
        <v>80</v>
      </c>
      <c r="H47" s="195"/>
      <c r="I47" s="196"/>
      <c r="J47" s="106"/>
      <c r="K47" s="107"/>
    </row>
    <row r="48" spans="1:11" s="98" customFormat="1" ht="24.75" customHeight="1">
      <c r="A48" s="96"/>
      <c r="B48" s="100" t="s">
        <v>81</v>
      </c>
      <c r="C48" s="103">
        <v>3211913</v>
      </c>
      <c r="D48" s="103">
        <v>3081166</v>
      </c>
      <c r="E48" s="104">
        <f t="shared" si="4"/>
        <v>130747</v>
      </c>
      <c r="F48" s="105">
        <f t="shared" si="5"/>
        <v>4.243426027679132E-2</v>
      </c>
      <c r="G48" s="194" t="s">
        <v>82</v>
      </c>
      <c r="H48" s="195"/>
      <c r="I48" s="196"/>
      <c r="J48" s="108"/>
      <c r="K48" s="108"/>
    </row>
    <row r="49" spans="1:11" s="98" customFormat="1" ht="24.75" customHeight="1">
      <c r="A49" s="96"/>
      <c r="B49" s="100" t="s">
        <v>83</v>
      </c>
      <c r="C49" s="103">
        <v>1381672</v>
      </c>
      <c r="D49" s="103">
        <v>1087802</v>
      </c>
      <c r="E49" s="104">
        <f t="shared" si="4"/>
        <v>293870</v>
      </c>
      <c r="F49" s="105">
        <f t="shared" si="5"/>
        <v>0.27015026631684808</v>
      </c>
      <c r="G49" s="194" t="s">
        <v>84</v>
      </c>
      <c r="H49" s="195"/>
      <c r="I49" s="196"/>
      <c r="J49" s="96"/>
      <c r="K49" s="96"/>
    </row>
    <row r="50" spans="1:11" s="98" customFormat="1" ht="26.25" customHeight="1">
      <c r="A50" s="96"/>
      <c r="B50" s="100" t="s">
        <v>85</v>
      </c>
      <c r="C50" s="103">
        <v>2896463</v>
      </c>
      <c r="D50" s="103">
        <v>2956275</v>
      </c>
      <c r="E50" s="104">
        <f t="shared" si="4"/>
        <v>-59812</v>
      </c>
      <c r="F50" s="105">
        <f t="shared" si="5"/>
        <v>-2.0232217909362287E-2</v>
      </c>
      <c r="G50" s="197" t="s">
        <v>86</v>
      </c>
      <c r="H50" s="198"/>
      <c r="I50" s="199"/>
      <c r="J50" s="106"/>
      <c r="K50" s="109"/>
    </row>
    <row r="51" spans="1:11" s="98" customFormat="1" ht="9" customHeight="1">
      <c r="A51" s="96"/>
      <c r="B51" s="97"/>
      <c r="C51" s="99"/>
      <c r="D51" s="99"/>
      <c r="E51" s="99"/>
      <c r="F51" s="110"/>
      <c r="G51" s="97"/>
      <c r="H51" s="97"/>
      <c r="I51" s="97"/>
      <c r="J51" s="96"/>
      <c r="K51" s="96"/>
    </row>
    <row r="52" spans="1:11" s="98" customFormat="1" ht="20.25" customHeight="1">
      <c r="A52" s="96" t="s">
        <v>87</v>
      </c>
      <c r="B52" s="97"/>
      <c r="C52" s="96"/>
      <c r="D52" s="96"/>
      <c r="E52" s="96"/>
      <c r="F52" s="96"/>
      <c r="G52" s="97"/>
      <c r="H52" s="97"/>
      <c r="I52" s="99" t="s">
        <v>66</v>
      </c>
      <c r="J52" s="96"/>
      <c r="K52" s="96"/>
    </row>
    <row r="53" spans="1:11" s="98" customFormat="1" ht="23.25" customHeight="1">
      <c r="B53" s="100"/>
      <c r="C53" s="101" t="str">
        <f>C13</f>
        <v>平成28年度</v>
      </c>
      <c r="D53" s="101" t="str">
        <f>D13</f>
        <v>平成27年度</v>
      </c>
      <c r="E53" s="101" t="s">
        <v>67</v>
      </c>
      <c r="F53" s="101" t="s">
        <v>13</v>
      </c>
      <c r="G53" s="102" t="s">
        <v>68</v>
      </c>
      <c r="H53" s="192"/>
      <c r="I53" s="193"/>
      <c r="J53" s="96"/>
      <c r="K53" s="96"/>
    </row>
    <row r="54" spans="1:11" s="98" customFormat="1" ht="26.25" customHeight="1">
      <c r="A54" s="96"/>
      <c r="B54" s="100" t="s">
        <v>88</v>
      </c>
      <c r="C54" s="103">
        <v>3686694</v>
      </c>
      <c r="D54" s="103">
        <v>3709514</v>
      </c>
      <c r="E54" s="104">
        <f t="shared" ref="E54:E61" si="6">C54-D54</f>
        <v>-22820</v>
      </c>
      <c r="F54" s="105">
        <f t="shared" ref="F54:F61" si="7">E54/D54</f>
        <v>-6.1517492587977833E-3</v>
      </c>
      <c r="G54" s="117" t="s">
        <v>89</v>
      </c>
      <c r="H54" s="118"/>
      <c r="I54" s="119"/>
      <c r="J54" s="96"/>
      <c r="K54" s="96"/>
    </row>
    <row r="55" spans="1:11" s="98" customFormat="1" ht="20.25" customHeight="1">
      <c r="B55" s="100" t="s">
        <v>90</v>
      </c>
      <c r="C55" s="103">
        <v>3574304</v>
      </c>
      <c r="D55" s="103">
        <v>2903085</v>
      </c>
      <c r="E55" s="104">
        <f t="shared" si="6"/>
        <v>671219</v>
      </c>
      <c r="F55" s="105">
        <f t="shared" si="7"/>
        <v>0.23120886918571107</v>
      </c>
      <c r="G55" s="117" t="s">
        <v>91</v>
      </c>
      <c r="H55" s="118"/>
      <c r="I55" s="119"/>
      <c r="J55" s="96"/>
      <c r="K55" s="96"/>
    </row>
    <row r="56" spans="1:11" s="98" customFormat="1" ht="23.25" customHeight="1">
      <c r="A56" s="96"/>
      <c r="B56" s="100" t="s">
        <v>92</v>
      </c>
      <c r="C56" s="103">
        <v>3912250</v>
      </c>
      <c r="D56" s="103">
        <v>3950261</v>
      </c>
      <c r="E56" s="104">
        <f t="shared" si="6"/>
        <v>-38011</v>
      </c>
      <c r="F56" s="105">
        <f t="shared" si="7"/>
        <v>-9.6224021653252782E-3</v>
      </c>
      <c r="G56" s="117" t="s">
        <v>93</v>
      </c>
      <c r="H56" s="118"/>
      <c r="I56" s="119"/>
      <c r="K56" s="96"/>
    </row>
    <row r="57" spans="1:11" s="98" customFormat="1" ht="23.25" customHeight="1">
      <c r="A57" s="96"/>
      <c r="B57" s="100" t="s">
        <v>94</v>
      </c>
      <c r="C57" s="103">
        <v>2296625</v>
      </c>
      <c r="D57" s="103">
        <v>1456384</v>
      </c>
      <c r="E57" s="104">
        <f t="shared" si="6"/>
        <v>840241</v>
      </c>
      <c r="F57" s="105">
        <f t="shared" si="7"/>
        <v>0.57693643984004217</v>
      </c>
      <c r="G57" s="117" t="s">
        <v>95</v>
      </c>
      <c r="H57" s="118"/>
      <c r="I57" s="119"/>
      <c r="J57" s="96"/>
      <c r="K57" s="96"/>
    </row>
    <row r="58" spans="1:11" s="98" customFormat="1" ht="23.25" customHeight="1">
      <c r="A58" s="96"/>
      <c r="B58" s="100" t="s">
        <v>96</v>
      </c>
      <c r="C58" s="103">
        <v>724324</v>
      </c>
      <c r="D58" s="103">
        <v>865760</v>
      </c>
      <c r="E58" s="104">
        <f t="shared" si="6"/>
        <v>-141436</v>
      </c>
      <c r="F58" s="105">
        <f t="shared" si="7"/>
        <v>-0.16336629088892995</v>
      </c>
      <c r="G58" s="194" t="s">
        <v>97</v>
      </c>
      <c r="H58" s="195"/>
      <c r="I58" s="196"/>
      <c r="J58" s="96"/>
      <c r="K58" s="96"/>
    </row>
    <row r="59" spans="1:11" s="98" customFormat="1" ht="23.25" customHeight="1">
      <c r="A59" s="96"/>
      <c r="B59" s="100" t="s">
        <v>98</v>
      </c>
      <c r="C59" s="103">
        <v>1508610</v>
      </c>
      <c r="D59" s="103">
        <v>1489317</v>
      </c>
      <c r="E59" s="104">
        <f t="shared" si="6"/>
        <v>19293</v>
      </c>
      <c r="F59" s="105">
        <f t="shared" si="7"/>
        <v>1.2954260241439532E-2</v>
      </c>
      <c r="G59" s="117" t="s">
        <v>99</v>
      </c>
      <c r="H59" s="118"/>
      <c r="I59" s="119"/>
      <c r="J59" s="96"/>
      <c r="K59" s="96"/>
    </row>
    <row r="60" spans="1:11" s="98" customFormat="1" ht="23.25" customHeight="1">
      <c r="A60" s="96"/>
      <c r="B60" s="100" t="s">
        <v>100</v>
      </c>
      <c r="C60" s="103">
        <v>3299898</v>
      </c>
      <c r="D60" s="103">
        <v>3879160</v>
      </c>
      <c r="E60" s="104">
        <f t="shared" si="6"/>
        <v>-579262</v>
      </c>
      <c r="F60" s="105">
        <f t="shared" si="7"/>
        <v>-0.14932665834871467</v>
      </c>
      <c r="G60" s="197" t="s">
        <v>101</v>
      </c>
      <c r="H60" s="198"/>
      <c r="I60" s="199"/>
      <c r="J60" s="96"/>
      <c r="K60" s="96"/>
    </row>
    <row r="61" spans="1:11" s="98" customFormat="1" ht="23.25" customHeight="1">
      <c r="A61" s="96"/>
      <c r="B61" s="100" t="s">
        <v>102</v>
      </c>
      <c r="C61" s="103">
        <v>1511677</v>
      </c>
      <c r="D61" s="103">
        <v>1736213</v>
      </c>
      <c r="E61" s="104">
        <f t="shared" si="6"/>
        <v>-224536</v>
      </c>
      <c r="F61" s="105">
        <f t="shared" si="7"/>
        <v>-0.12932514616582183</v>
      </c>
      <c r="G61" s="117" t="s">
        <v>103</v>
      </c>
      <c r="H61" s="118"/>
      <c r="I61" s="119"/>
      <c r="J61" s="96"/>
      <c r="K61" s="96"/>
    </row>
    <row r="62" spans="1:11" s="98" customFormat="1" ht="23.25" customHeight="1">
      <c r="A62" s="96"/>
      <c r="B62" s="100" t="s">
        <v>104</v>
      </c>
      <c r="C62" s="103">
        <f>C60-C61</f>
        <v>1788221</v>
      </c>
      <c r="D62" s="103">
        <f>D60-D61</f>
        <v>2142947</v>
      </c>
      <c r="E62" s="104">
        <f>C62-D62</f>
        <v>-354726</v>
      </c>
      <c r="F62" s="105">
        <f>E62/D62</f>
        <v>-0.16553185869739195</v>
      </c>
      <c r="G62" s="117" t="s">
        <v>105</v>
      </c>
      <c r="H62" s="118"/>
      <c r="I62" s="119"/>
      <c r="J62" s="96"/>
      <c r="K62" s="96"/>
    </row>
    <row r="63" spans="1:11" s="98" customFormat="1" ht="12.75" customHeight="1">
      <c r="A63" s="96"/>
      <c r="B63" s="97"/>
      <c r="C63" s="99"/>
      <c r="D63" s="99"/>
      <c r="E63" s="99"/>
      <c r="F63" s="110"/>
      <c r="G63" s="97"/>
      <c r="H63" s="97"/>
      <c r="I63" s="97"/>
      <c r="J63" s="96"/>
      <c r="K63" s="96"/>
    </row>
    <row r="64" spans="1:11" s="98" customFormat="1" ht="20.25" customHeight="1">
      <c r="A64" s="96" t="s">
        <v>106</v>
      </c>
      <c r="B64" s="97"/>
      <c r="C64" s="96"/>
      <c r="D64" s="96"/>
      <c r="E64" s="96"/>
      <c r="G64" s="97"/>
      <c r="H64" s="97"/>
      <c r="I64" s="99" t="s">
        <v>107</v>
      </c>
      <c r="J64" s="96"/>
      <c r="K64" s="96"/>
    </row>
    <row r="65" spans="1:13" s="98" customFormat="1" ht="20.25" customHeight="1">
      <c r="B65" s="100"/>
      <c r="C65" s="101" t="str">
        <f>C53</f>
        <v>平成28年度</v>
      </c>
      <c r="D65" s="101" t="str">
        <f>D53</f>
        <v>平成27年度</v>
      </c>
      <c r="E65" s="101" t="s">
        <v>67</v>
      </c>
      <c r="F65" s="101" t="s">
        <v>13</v>
      </c>
      <c r="G65" s="111"/>
      <c r="H65" s="112" t="s">
        <v>108</v>
      </c>
      <c r="I65" s="113"/>
      <c r="J65" s="96"/>
      <c r="K65" s="96"/>
    </row>
    <row r="66" spans="1:13" s="98" customFormat="1" ht="23.25" customHeight="1">
      <c r="A66" s="96"/>
      <c r="B66" s="114" t="s">
        <v>109</v>
      </c>
      <c r="C66" s="75">
        <v>21055000</v>
      </c>
      <c r="D66" s="75">
        <v>20205000</v>
      </c>
      <c r="E66" s="115">
        <f t="shared" ref="E66:E73" si="8">C66-D66</f>
        <v>850000</v>
      </c>
      <c r="F66" s="116">
        <f>E66/D66</f>
        <v>4.2068794852759217E-2</v>
      </c>
      <c r="G66" s="117"/>
      <c r="H66" s="118"/>
      <c r="I66" s="119"/>
      <c r="J66" s="96"/>
      <c r="K66" s="96"/>
    </row>
    <row r="67" spans="1:13" s="98" customFormat="1" ht="23.25" customHeight="1">
      <c r="A67" s="96"/>
      <c r="B67" s="120" t="s">
        <v>110</v>
      </c>
      <c r="C67" s="50">
        <f>SUM(C68:C74)</f>
        <v>10615510</v>
      </c>
      <c r="D67" s="50">
        <f>SUM(D68:D74)</f>
        <v>10941610</v>
      </c>
      <c r="E67" s="121">
        <f>C67-D67</f>
        <v>-326100</v>
      </c>
      <c r="F67" s="122">
        <f>E67/D67</f>
        <v>-2.9803657779796575E-2</v>
      </c>
      <c r="G67" s="123"/>
      <c r="H67" s="124"/>
      <c r="I67" s="125"/>
      <c r="J67" s="96"/>
      <c r="K67" s="96"/>
    </row>
    <row r="68" spans="1:13" s="98" customFormat="1" ht="23.25" customHeight="1">
      <c r="A68" s="96"/>
      <c r="B68" s="126" t="s">
        <v>111</v>
      </c>
      <c r="C68" s="57">
        <v>5670000</v>
      </c>
      <c r="D68" s="57">
        <v>6073000</v>
      </c>
      <c r="E68" s="127">
        <f t="shared" si="8"/>
        <v>-403000</v>
      </c>
      <c r="F68" s="128">
        <f t="shared" ref="F68:F75" si="9">E68/D68</f>
        <v>-6.6359295241231686E-2</v>
      </c>
      <c r="G68" s="132" t="s">
        <v>112</v>
      </c>
      <c r="H68" s="133"/>
      <c r="I68" s="134"/>
      <c r="J68" s="96"/>
      <c r="K68" s="96"/>
    </row>
    <row r="69" spans="1:13" s="98" customFormat="1" ht="23.25" customHeight="1">
      <c r="A69" s="96"/>
      <c r="B69" s="126" t="s">
        <v>113</v>
      </c>
      <c r="C69" s="57">
        <v>486000</v>
      </c>
      <c r="D69" s="57">
        <v>431000</v>
      </c>
      <c r="E69" s="127">
        <f t="shared" si="8"/>
        <v>55000</v>
      </c>
      <c r="F69" s="128">
        <f t="shared" si="9"/>
        <v>0.12761020881670534</v>
      </c>
      <c r="G69" s="132" t="s">
        <v>114</v>
      </c>
      <c r="H69" s="133"/>
      <c r="I69" s="134"/>
      <c r="J69" s="96"/>
      <c r="K69" s="96"/>
    </row>
    <row r="70" spans="1:13" s="98" customFormat="1" ht="23.25" customHeight="1">
      <c r="A70" s="96"/>
      <c r="B70" s="129" t="s">
        <v>115</v>
      </c>
      <c r="C70" s="62">
        <v>3162000</v>
      </c>
      <c r="D70" s="62">
        <v>3110000</v>
      </c>
      <c r="E70" s="130">
        <f t="shared" si="8"/>
        <v>52000</v>
      </c>
      <c r="F70" s="131">
        <f t="shared" si="9"/>
        <v>1.6720257234726688E-2</v>
      </c>
      <c r="G70" s="132"/>
      <c r="H70" s="133"/>
      <c r="I70" s="134"/>
      <c r="J70" s="96"/>
      <c r="K70" s="96"/>
    </row>
    <row r="71" spans="1:13" s="98" customFormat="1" ht="23.25" customHeight="1">
      <c r="A71" s="96"/>
      <c r="B71" s="129" t="s">
        <v>116</v>
      </c>
      <c r="C71" s="62">
        <v>210</v>
      </c>
      <c r="D71" s="62">
        <v>210</v>
      </c>
      <c r="E71" s="130">
        <f t="shared" si="8"/>
        <v>0</v>
      </c>
      <c r="F71" s="131">
        <f t="shared" si="9"/>
        <v>0</v>
      </c>
      <c r="G71" s="132"/>
      <c r="H71" s="133"/>
      <c r="I71" s="134"/>
      <c r="J71" s="96"/>
      <c r="K71" s="96"/>
    </row>
    <row r="72" spans="1:13" s="98" customFormat="1" ht="23.25" customHeight="1">
      <c r="A72" s="96"/>
      <c r="B72" s="129" t="s">
        <v>117</v>
      </c>
      <c r="C72" s="62">
        <v>55500</v>
      </c>
      <c r="D72" s="62">
        <v>57400</v>
      </c>
      <c r="E72" s="130">
        <f t="shared" si="8"/>
        <v>-1900</v>
      </c>
      <c r="F72" s="131">
        <f t="shared" si="9"/>
        <v>-3.3101045296167246E-2</v>
      </c>
      <c r="G72" s="132" t="s">
        <v>118</v>
      </c>
      <c r="H72" s="133"/>
      <c r="I72" s="134"/>
      <c r="J72" s="96"/>
      <c r="K72" s="96"/>
    </row>
    <row r="73" spans="1:13" s="98" customFormat="1" ht="23.25" customHeight="1">
      <c r="A73" s="96"/>
      <c r="B73" s="135" t="s">
        <v>119</v>
      </c>
      <c r="C73" s="136">
        <v>1194000</v>
      </c>
      <c r="D73" s="136">
        <v>1216000</v>
      </c>
      <c r="E73" s="137">
        <f t="shared" si="8"/>
        <v>-22000</v>
      </c>
      <c r="F73" s="138">
        <f t="shared" si="9"/>
        <v>-1.8092105263157895E-2</v>
      </c>
      <c r="G73" s="132"/>
      <c r="H73" s="133"/>
      <c r="I73" s="134"/>
      <c r="J73" s="96"/>
      <c r="K73" s="96"/>
    </row>
    <row r="74" spans="1:13" s="98" customFormat="1" ht="23.25" customHeight="1">
      <c r="A74" s="96"/>
      <c r="B74" s="139" t="s">
        <v>120</v>
      </c>
      <c r="C74" s="70">
        <v>47800</v>
      </c>
      <c r="D74" s="70">
        <v>54000</v>
      </c>
      <c r="E74" s="140">
        <f>C74-D74</f>
        <v>-6200</v>
      </c>
      <c r="F74" s="141">
        <f t="shared" si="9"/>
        <v>-0.11481481481481481</v>
      </c>
      <c r="G74" s="200" t="s">
        <v>121</v>
      </c>
      <c r="H74" s="201"/>
      <c r="I74" s="202"/>
      <c r="J74" s="96"/>
      <c r="K74" s="96"/>
    </row>
    <row r="75" spans="1:13" s="98" customFormat="1" ht="25.5" customHeight="1">
      <c r="A75" s="96"/>
      <c r="B75" s="114" t="s">
        <v>122</v>
      </c>
      <c r="C75" s="75">
        <v>1250660</v>
      </c>
      <c r="D75" s="75">
        <v>1355900</v>
      </c>
      <c r="E75" s="115">
        <f>C75-D75</f>
        <v>-105240</v>
      </c>
      <c r="F75" s="116">
        <f t="shared" si="9"/>
        <v>-7.761634338815547E-2</v>
      </c>
      <c r="G75" s="117" t="s">
        <v>123</v>
      </c>
      <c r="H75" s="118"/>
      <c r="I75" s="119"/>
      <c r="J75" s="96"/>
      <c r="K75" s="96"/>
    </row>
    <row r="76" spans="1:13" s="98" customFormat="1" ht="20.25" customHeight="1">
      <c r="A76" s="96"/>
      <c r="B76" s="142" t="s">
        <v>124</v>
      </c>
      <c r="C76" s="75">
        <f>SUM(C75,C67,C66)</f>
        <v>32921170</v>
      </c>
      <c r="D76" s="75">
        <f>SUM(D75,D67,D66)</f>
        <v>32502510</v>
      </c>
      <c r="E76" s="115">
        <f>C76-D76</f>
        <v>418660</v>
      </c>
      <c r="F76" s="116">
        <f>E76/D76</f>
        <v>1.2880851355787599E-2</v>
      </c>
      <c r="G76" s="117"/>
      <c r="H76" s="118"/>
      <c r="I76" s="119"/>
      <c r="J76" s="96"/>
      <c r="K76" s="96"/>
    </row>
    <row r="77" spans="1:13" s="25" customFormat="1">
      <c r="A77" s="143"/>
      <c r="B77" s="96" t="s">
        <v>125</v>
      </c>
      <c r="C77" s="143"/>
      <c r="D77" s="143"/>
      <c r="E77" s="144"/>
      <c r="G77" s="145"/>
      <c r="H77" s="145"/>
      <c r="I77" s="145"/>
      <c r="J77" s="143"/>
      <c r="K77" s="143"/>
    </row>
    <row r="78" spans="1:13" s="25" customFormat="1">
      <c r="A78" s="143"/>
      <c r="B78" s="13"/>
      <c r="C78" s="14"/>
      <c r="D78" s="14"/>
      <c r="E78" s="143"/>
      <c r="F78" s="14"/>
      <c r="G78" s="13"/>
      <c r="H78" s="13"/>
      <c r="I78" s="146"/>
      <c r="J78" s="14"/>
      <c r="K78" s="14"/>
      <c r="L78" s="19"/>
      <c r="M78" s="19"/>
    </row>
    <row r="79" spans="1:13">
      <c r="A79" s="14"/>
      <c r="B79" s="13"/>
      <c r="C79" s="14"/>
      <c r="D79" s="14"/>
      <c r="E79" s="143"/>
      <c r="F79" s="14"/>
      <c r="G79" s="13"/>
      <c r="H79" s="13"/>
      <c r="I79" s="146"/>
      <c r="J79" s="14"/>
      <c r="K79" s="14"/>
    </row>
    <row r="80" spans="1:13">
      <c r="A80" s="14"/>
      <c r="B80" s="13"/>
      <c r="C80" s="14"/>
      <c r="D80" s="14"/>
      <c r="E80" s="143"/>
      <c r="F80" s="14"/>
      <c r="G80" s="13"/>
      <c r="H80" s="13"/>
      <c r="I80" s="146"/>
      <c r="J80" s="14"/>
      <c r="K80" s="14"/>
    </row>
    <row r="81" spans="1:18">
      <c r="A81" s="14"/>
      <c r="B81" s="13"/>
      <c r="C81" s="14"/>
      <c r="D81" s="14"/>
      <c r="E81" s="143"/>
      <c r="F81" s="14"/>
      <c r="G81" s="13"/>
      <c r="H81" s="13"/>
      <c r="I81" s="146"/>
      <c r="J81" s="14"/>
      <c r="K81" s="14"/>
    </row>
    <row r="82" spans="1:18">
      <c r="A82" s="14"/>
      <c r="B82" s="147"/>
      <c r="C82" s="148"/>
      <c r="D82" s="148"/>
      <c r="E82" s="148"/>
      <c r="F82" s="147"/>
      <c r="G82" s="148"/>
      <c r="H82" s="13"/>
      <c r="I82" s="146"/>
      <c r="J82" s="14"/>
      <c r="K82" s="14"/>
    </row>
    <row r="83" spans="1:18">
      <c r="A83" s="14"/>
      <c r="B83" s="147"/>
      <c r="C83" s="149"/>
      <c r="D83" s="149"/>
      <c r="E83" s="150"/>
      <c r="F83" s="149"/>
      <c r="G83" s="150"/>
      <c r="H83" s="13"/>
      <c r="I83" s="146"/>
      <c r="J83" s="14"/>
      <c r="K83" s="14"/>
    </row>
    <row r="84" spans="1:18">
      <c r="A84" s="14"/>
      <c r="B84" s="147"/>
      <c r="C84" s="149"/>
      <c r="D84" s="149"/>
      <c r="E84" s="150"/>
      <c r="F84" s="149"/>
      <c r="G84" s="150"/>
      <c r="H84" s="13"/>
      <c r="I84" s="146"/>
      <c r="J84" s="14"/>
      <c r="K84" s="14"/>
    </row>
    <row r="85" spans="1:18">
      <c r="A85" s="14"/>
      <c r="B85" s="13"/>
      <c r="C85" s="14"/>
      <c r="D85" s="14"/>
      <c r="E85" s="143"/>
      <c r="F85" s="14"/>
      <c r="G85" s="13"/>
      <c r="H85" s="13"/>
      <c r="I85" s="146"/>
      <c r="J85" s="14"/>
      <c r="K85" s="14"/>
    </row>
    <row r="86" spans="1:18">
      <c r="A86" s="14"/>
      <c r="B86" s="13"/>
      <c r="C86" s="14"/>
      <c r="D86" s="14"/>
      <c r="E86" s="143"/>
      <c r="F86" s="14"/>
      <c r="G86" s="13"/>
      <c r="H86" s="13"/>
      <c r="I86" s="146"/>
      <c r="J86" s="14"/>
      <c r="K86" s="14"/>
    </row>
    <row r="87" spans="1:18" s="21" customFormat="1" ht="21">
      <c r="A87" s="143"/>
      <c r="B87" s="151"/>
      <c r="C87" s="22"/>
      <c r="D87" s="22"/>
      <c r="E87" s="143"/>
      <c r="F87" s="22"/>
      <c r="G87" s="151"/>
      <c r="H87" s="152"/>
      <c r="I87" s="153"/>
      <c r="J87" s="22"/>
      <c r="K87" s="23"/>
      <c r="Q87" s="25"/>
      <c r="R87" s="26"/>
    </row>
    <row r="88" spans="1:18" s="21" customFormat="1" ht="20.25">
      <c r="A88" s="22"/>
      <c r="B88" s="151" t="s">
        <v>126</v>
      </c>
      <c r="C88" s="22"/>
      <c r="D88" s="22"/>
      <c r="E88" s="143"/>
      <c r="F88" s="22"/>
      <c r="G88" s="151"/>
      <c r="H88" s="151"/>
      <c r="I88" s="146"/>
      <c r="J88" s="22"/>
      <c r="K88" s="22"/>
    </row>
    <row r="89" spans="1:18">
      <c r="A89" s="14"/>
      <c r="B89" s="13"/>
      <c r="C89" s="14"/>
      <c r="D89" s="14"/>
      <c r="E89" s="143"/>
      <c r="F89" s="14"/>
      <c r="G89" s="13"/>
      <c r="H89" s="13"/>
      <c r="I89" s="146"/>
      <c r="J89" s="14"/>
      <c r="K89" s="14"/>
    </row>
    <row r="90" spans="1:18">
      <c r="A90" s="14"/>
      <c r="B90" s="13"/>
      <c r="C90" s="14"/>
      <c r="D90" s="14"/>
      <c r="E90" s="143"/>
      <c r="F90" s="14"/>
      <c r="G90" s="13"/>
      <c r="H90" s="13"/>
      <c r="I90" s="146"/>
    </row>
  </sheetData>
  <mergeCells count="63">
    <mergeCell ref="G74:I74"/>
    <mergeCell ref="G75:I75"/>
    <mergeCell ref="G76:I76"/>
    <mergeCell ref="G68:I68"/>
    <mergeCell ref="G69:I69"/>
    <mergeCell ref="G70:I70"/>
    <mergeCell ref="G71:I71"/>
    <mergeCell ref="G72:I72"/>
    <mergeCell ref="G73:I73"/>
    <mergeCell ref="G59:I59"/>
    <mergeCell ref="G60:I60"/>
    <mergeCell ref="G61:I61"/>
    <mergeCell ref="G62:I62"/>
    <mergeCell ref="G66:I66"/>
    <mergeCell ref="G67:I67"/>
    <mergeCell ref="G53:I53"/>
    <mergeCell ref="G54:I54"/>
    <mergeCell ref="G55:I55"/>
    <mergeCell ref="G56:I56"/>
    <mergeCell ref="G57:I57"/>
    <mergeCell ref="G58:I58"/>
    <mergeCell ref="G47:I47"/>
    <mergeCell ref="J47:K47"/>
    <mergeCell ref="G48:I48"/>
    <mergeCell ref="G49:I49"/>
    <mergeCell ref="G50:I50"/>
    <mergeCell ref="J50:K50"/>
    <mergeCell ref="G41:I41"/>
    <mergeCell ref="G42:I42"/>
    <mergeCell ref="G43:I43"/>
    <mergeCell ref="G44:I44"/>
    <mergeCell ref="G45:I45"/>
    <mergeCell ref="G46:I46"/>
    <mergeCell ref="G28:I28"/>
    <mergeCell ref="G29:I29"/>
    <mergeCell ref="G30:I30"/>
    <mergeCell ref="G31:I31"/>
    <mergeCell ref="G32:I32"/>
    <mergeCell ref="G33:I33"/>
    <mergeCell ref="A23:B23"/>
    <mergeCell ref="G23:I24"/>
    <mergeCell ref="A24:B24"/>
    <mergeCell ref="G25:I25"/>
    <mergeCell ref="G26:I26"/>
    <mergeCell ref="G27:I27"/>
    <mergeCell ref="G17:I17"/>
    <mergeCell ref="G18:I18"/>
    <mergeCell ref="G19:I19"/>
    <mergeCell ref="G20:I20"/>
    <mergeCell ref="G21:I21"/>
    <mergeCell ref="G22:I22"/>
    <mergeCell ref="L9:R12"/>
    <mergeCell ref="H12:I12"/>
    <mergeCell ref="G13:I13"/>
    <mergeCell ref="G14:I14"/>
    <mergeCell ref="G15:I15"/>
    <mergeCell ref="G16:I16"/>
    <mergeCell ref="C4:D4"/>
    <mergeCell ref="F4:G4"/>
    <mergeCell ref="B6:I6"/>
    <mergeCell ref="L6:M6"/>
    <mergeCell ref="B8:I8"/>
    <mergeCell ref="L8:P8"/>
  </mergeCells>
  <phoneticPr fontId="3"/>
  <dataValidations count="1">
    <dataValidation imeMode="off" allowBlank="1" showInputMessage="1" showErrorMessage="1" sqref="C9:D9 C66:C65536 C13:D30 F4 C1:C5 D66:D76 C39:D64"/>
  </dataValidations>
  <printOptions horizontalCentered="1"/>
  <pageMargins left="0.62992125984251968" right="0.43307086614173229" top="0.39370078740157483" bottom="0.39370078740157483" header="0.51181102362204722" footer="0.31496062992125984"/>
  <pageSetup paperSize="9" scale="95" orientation="portrait" blackAndWhite="1" r:id="rId1"/>
  <headerFooter alignWithMargins="0">
    <oddFooter>&amp;C&amp;12&amp;P</oddFooter>
  </headerFooter>
  <rowBreaks count="1" manualBreakCount="1">
    <brk id="3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一般会計の概要 </vt:lpstr>
      <vt:lpstr>'一般会計の概要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2016-04-19T04:10:59Z</dcterms:created>
  <dcterms:modified xsi:type="dcterms:W3CDTF">2016-04-19T04:11:29Z</dcterms:modified>
</cp:coreProperties>
</file>